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6515" windowHeight="4440"/>
  </bookViews>
  <sheets>
    <sheet name="MRP BÁSICO" sheetId="4" r:id="rId1"/>
  </sheets>
  <calcPr calcId="144525"/>
</workbook>
</file>

<file path=xl/calcChain.xml><?xml version="1.0" encoding="utf-8"?>
<calcChain xmlns="http://schemas.openxmlformats.org/spreadsheetml/2006/main">
  <c r="L22" i="4" l="1"/>
  <c r="C18" i="4"/>
  <c r="I17" i="4"/>
  <c r="D17" i="4"/>
  <c r="E17" i="4"/>
  <c r="F17" i="4"/>
  <c r="G17" i="4"/>
  <c r="H17" i="4"/>
  <c r="J17" i="4"/>
  <c r="K17" i="4"/>
  <c r="L17" i="4"/>
  <c r="C17" i="4"/>
  <c r="B19" i="4"/>
  <c r="B15" i="4"/>
  <c r="K18" i="4"/>
  <c r="L18" i="4"/>
  <c r="L23" i="4"/>
  <c r="J18" i="4"/>
  <c r="I18" i="4"/>
  <c r="H18" i="4"/>
  <c r="G18" i="4"/>
  <c r="F18" i="4"/>
  <c r="E18" i="4"/>
  <c r="D18" i="4"/>
  <c r="C20" i="4" l="1"/>
  <c r="C21" i="4" s="1"/>
  <c r="B22" i="4" s="1"/>
  <c r="C19" i="4" l="1"/>
  <c r="C24" i="4" s="1"/>
  <c r="D20" i="4"/>
  <c r="D21" i="4" s="1"/>
  <c r="C22" i="4" s="1"/>
  <c r="D19" i="4" l="1"/>
  <c r="C23" i="4"/>
  <c r="C25" i="4" s="1"/>
  <c r="E20" i="4" l="1"/>
  <c r="E21" i="4" s="1"/>
  <c r="D22" i="4" s="1"/>
  <c r="D24" i="4"/>
  <c r="D23" i="4" l="1"/>
  <c r="D25" i="4" s="1"/>
  <c r="E19" i="4"/>
  <c r="F20" i="4" l="1"/>
  <c r="F21" i="4" s="1"/>
  <c r="E22" i="4" s="1"/>
  <c r="E24" i="4"/>
  <c r="F19" i="4" l="1"/>
  <c r="E23" i="4"/>
  <c r="E25" i="4" s="1"/>
  <c r="G20" i="4" l="1"/>
  <c r="G21" i="4" s="1"/>
  <c r="F22" i="4" s="1"/>
  <c r="F24" i="4"/>
  <c r="F23" i="4" l="1"/>
  <c r="F25" i="4" s="1"/>
  <c r="G19" i="4"/>
  <c r="H20" i="4" l="1"/>
  <c r="H21" i="4" s="1"/>
  <c r="G22" i="4" s="1"/>
  <c r="G24" i="4"/>
  <c r="H19" i="4" l="1"/>
  <c r="G23" i="4"/>
  <c r="G25" i="4" s="1"/>
  <c r="I20" i="4" l="1"/>
  <c r="I21" i="4" s="1"/>
  <c r="H22" i="4" s="1"/>
  <c r="H24" i="4"/>
  <c r="H23" i="4" l="1"/>
  <c r="H25" i="4" s="1"/>
  <c r="I19" i="4"/>
  <c r="J20" i="4" l="1"/>
  <c r="J21" i="4" s="1"/>
  <c r="I22" i="4" s="1"/>
  <c r="I24" i="4"/>
  <c r="J19" i="4" l="1"/>
  <c r="I23" i="4"/>
  <c r="I25" i="4" s="1"/>
  <c r="K20" i="4" l="1"/>
  <c r="K21" i="4" s="1"/>
  <c r="J24" i="4"/>
  <c r="K19" i="4" l="1"/>
  <c r="J22" i="4"/>
  <c r="J23" i="4" l="1"/>
  <c r="J25" i="4" s="1"/>
  <c r="L20" i="4"/>
  <c r="L21" i="4" s="1"/>
  <c r="K24" i="4"/>
  <c r="K22" i="4" l="1"/>
  <c r="L19" i="4"/>
  <c r="L24" i="4" s="1"/>
  <c r="L25" i="4" s="1"/>
  <c r="K23" i="4" l="1"/>
  <c r="K25" i="4" s="1"/>
  <c r="N25" i="4" s="1"/>
</calcChain>
</file>

<file path=xl/sharedStrings.xml><?xml version="1.0" encoding="utf-8"?>
<sst xmlns="http://schemas.openxmlformats.org/spreadsheetml/2006/main" count="28" uniqueCount="26">
  <si>
    <t>MRP (Material requirements planning)</t>
  </si>
  <si>
    <t>P</t>
  </si>
  <si>
    <t>Información inicial</t>
  </si>
  <si>
    <t>RECEPCIÓN PLANEADA</t>
  </si>
  <si>
    <t>Parte</t>
  </si>
  <si>
    <t>LT</t>
  </si>
  <si>
    <t>Io</t>
  </si>
  <si>
    <t>Recepción planeada</t>
  </si>
  <si>
    <t>Tamaño Lote</t>
  </si>
  <si>
    <t>SS</t>
  </si>
  <si>
    <t>Cp ó Cs</t>
  </si>
  <si>
    <t>Cm ($/Und*sem)</t>
  </si>
  <si>
    <t>-</t>
  </si>
  <si>
    <t>Hoy P</t>
  </si>
  <si>
    <t>Req. Bruto</t>
  </si>
  <si>
    <t>Recepción Planeada</t>
  </si>
  <si>
    <t xml:space="preserve">Inventario </t>
  </si>
  <si>
    <t>Req. Neto</t>
  </si>
  <si>
    <t>Plan Recepción Ord.</t>
  </si>
  <si>
    <t>Plan liberación Ord. PLO</t>
  </si>
  <si>
    <t>Plan de producción</t>
  </si>
  <si>
    <t>C Pedido o Manten</t>
  </si>
  <si>
    <t>C mtto</t>
  </si>
  <si>
    <t>CGI</t>
  </si>
  <si>
    <t>t= sem</t>
  </si>
  <si>
    <t>Demanda (sem)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</si>
</sst>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/>
  </cellStyleXfs>
  <cellXfs count="66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/>
    <xf numFmtId="0" fontId="3" fillId="2" borderId="0" xfId="0" applyFont="1" applyFill="1" applyBorder="1"/>
    <xf numFmtId="0" fontId="0" fillId="2" borderId="0" xfId="0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2" fillId="4" borderId="1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4" borderId="25" xfId="0" applyFont="1" applyFill="1" applyBorder="1"/>
    <xf numFmtId="0" fontId="3" fillId="4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4" borderId="27" xfId="0" applyFont="1" applyFill="1" applyBorder="1"/>
    <xf numFmtId="0" fontId="3" fillId="4" borderId="27" xfId="0" applyFont="1" applyFill="1" applyBorder="1" applyAlignment="1">
      <alignment horizontal="center"/>
    </xf>
    <xf numFmtId="0" fontId="8" fillId="2" borderId="0" xfId="0" applyFont="1" applyFill="1"/>
    <xf numFmtId="0" fontId="3" fillId="4" borderId="28" xfId="0" applyFont="1" applyFill="1" applyBorder="1"/>
    <xf numFmtId="0" fontId="3" fillId="4" borderId="28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0" xfId="0" applyFont="1" applyFill="1"/>
    <xf numFmtId="164" fontId="3" fillId="2" borderId="0" xfId="1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4" fontId="3" fillId="3" borderId="0" xfId="0" applyNumberFormat="1" applyFont="1" applyFill="1"/>
    <xf numFmtId="0" fontId="3" fillId="0" borderId="0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/>
    </xf>
    <xf numFmtId="164" fontId="3" fillId="5" borderId="0" xfId="1" applyNumberFormat="1" applyFont="1" applyFill="1" applyBorder="1" applyAlignment="1">
      <alignment horizontal="center"/>
    </xf>
    <xf numFmtId="164" fontId="3" fillId="5" borderId="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26"/>
  <sheetViews>
    <sheetView tabSelected="1" zoomScale="110" zoomScaleNormal="110" zoomScalePageLayoutView="150" workbookViewId="0">
      <selection activeCell="P16" sqref="P16"/>
    </sheetView>
  </sheetViews>
  <sheetFormatPr baseColWidth="10" defaultColWidth="10.85546875" defaultRowHeight="12" x14ac:dyDescent="0.2"/>
  <cols>
    <col min="1" max="1" width="20.42578125" style="2" customWidth="1"/>
    <col min="2" max="2" width="6.28515625" style="2" customWidth="1"/>
    <col min="3" max="10" width="11.28515625" style="2" customWidth="1"/>
    <col min="11" max="16" width="8.5703125" style="2" customWidth="1"/>
    <col min="17" max="16384" width="10.85546875" style="2"/>
  </cols>
  <sheetData>
    <row r="1" spans="1:140" x14ac:dyDescent="0.2">
      <c r="A1" s="60"/>
      <c r="B1" s="60"/>
      <c r="C1" s="60"/>
      <c r="D1" s="60"/>
      <c r="E1" s="60"/>
      <c r="F1" s="60"/>
      <c r="G1" s="60"/>
      <c r="H1" s="60"/>
      <c r="I1" s="1"/>
    </row>
    <row r="2" spans="1:140" x14ac:dyDescent="0.2">
      <c r="A2" s="1"/>
      <c r="B2" s="1"/>
      <c r="C2" s="1"/>
      <c r="D2" s="1"/>
      <c r="E2" s="1"/>
      <c r="F2" s="1"/>
    </row>
    <row r="3" spans="1:140" x14ac:dyDescent="0.2">
      <c r="A3" s="61" t="s">
        <v>0</v>
      </c>
      <c r="B3" s="61"/>
      <c r="C3" s="61"/>
      <c r="D3" s="61"/>
      <c r="E3" s="61"/>
      <c r="F3" s="61"/>
      <c r="G3" s="61"/>
      <c r="H3" s="61"/>
      <c r="I3" s="3"/>
    </row>
    <row r="4" spans="1:140" ht="12.75" thickBot="1" x14ac:dyDescent="0.25"/>
    <row r="5" spans="1:140" ht="15.75" customHeight="1" thickBot="1" x14ac:dyDescent="0.25">
      <c r="B5" s="62" t="s">
        <v>2</v>
      </c>
      <c r="C5" s="63"/>
      <c r="D5" s="63"/>
      <c r="E5" s="63"/>
      <c r="F5" s="63"/>
      <c r="G5" s="63"/>
      <c r="H5" s="63"/>
      <c r="I5" s="64"/>
      <c r="K5" s="65" t="s">
        <v>3</v>
      </c>
      <c r="L5" s="65"/>
      <c r="M5" s="65"/>
      <c r="N5" s="65"/>
      <c r="O5" s="65"/>
      <c r="P5" s="65"/>
      <c r="Q5" s="65"/>
    </row>
    <row r="6" spans="1:140" ht="24.75" thickBot="1" x14ac:dyDescent="0.25">
      <c r="B6" s="14" t="s">
        <v>4</v>
      </c>
      <c r="C6" s="15" t="s">
        <v>5</v>
      </c>
      <c r="D6" s="16" t="s">
        <v>6</v>
      </c>
      <c r="E6" s="16" t="s">
        <v>7</v>
      </c>
      <c r="F6" s="16" t="s">
        <v>8</v>
      </c>
      <c r="G6" s="17" t="s">
        <v>9</v>
      </c>
      <c r="H6" s="16" t="s">
        <v>10</v>
      </c>
      <c r="I6" s="18" t="s">
        <v>11</v>
      </c>
      <c r="K6" s="19"/>
      <c r="L6" s="19">
        <v>1</v>
      </c>
      <c r="M6" s="19">
        <v>2</v>
      </c>
      <c r="N6" s="19">
        <v>3</v>
      </c>
      <c r="O6" s="19">
        <v>4</v>
      </c>
      <c r="P6" s="19">
        <v>5</v>
      </c>
      <c r="Q6" s="19">
        <v>6</v>
      </c>
      <c r="R6" s="19">
        <v>7</v>
      </c>
      <c r="S6" s="19">
        <v>8</v>
      </c>
    </row>
    <row r="7" spans="1:140" x14ac:dyDescent="0.2">
      <c r="B7" s="20" t="s">
        <v>1</v>
      </c>
      <c r="C7" s="5">
        <v>1</v>
      </c>
      <c r="D7" s="6">
        <v>45</v>
      </c>
      <c r="E7" s="6"/>
      <c r="F7" s="6">
        <v>10</v>
      </c>
      <c r="G7" s="21">
        <v>12</v>
      </c>
      <c r="H7" s="6">
        <v>500</v>
      </c>
      <c r="I7" s="7">
        <v>1.5</v>
      </c>
      <c r="K7" s="22" t="s">
        <v>1</v>
      </c>
      <c r="L7" s="19"/>
      <c r="M7" s="19"/>
      <c r="N7" s="19"/>
      <c r="O7" s="19"/>
      <c r="P7" s="19"/>
      <c r="Q7" s="19"/>
      <c r="R7" s="19"/>
      <c r="S7" s="19"/>
    </row>
    <row r="9" spans="1:140" ht="12.75" thickBot="1" x14ac:dyDescent="0.25"/>
    <row r="10" spans="1:140" x14ac:dyDescent="0.2">
      <c r="A10" s="4" t="s">
        <v>24</v>
      </c>
      <c r="B10" s="23">
        <v>0</v>
      </c>
      <c r="C10" s="24">
        <v>1</v>
      </c>
      <c r="D10" s="24">
        <v>2</v>
      </c>
      <c r="E10" s="24">
        <v>3</v>
      </c>
      <c r="F10" s="24">
        <v>4</v>
      </c>
      <c r="G10" s="24">
        <v>5</v>
      </c>
      <c r="H10" s="24">
        <v>6</v>
      </c>
      <c r="I10" s="24">
        <v>7</v>
      </c>
      <c r="J10" s="52">
        <v>8</v>
      </c>
      <c r="K10" s="53">
        <v>9</v>
      </c>
      <c r="L10" s="54">
        <v>10</v>
      </c>
    </row>
    <row r="11" spans="1:140" ht="12.75" thickBot="1" x14ac:dyDescent="0.25">
      <c r="A11" s="10" t="s">
        <v>25</v>
      </c>
      <c r="B11" s="25" t="s">
        <v>12</v>
      </c>
      <c r="C11" s="55">
        <v>30</v>
      </c>
      <c r="D11" s="55">
        <v>20</v>
      </c>
      <c r="E11" s="55">
        <v>40</v>
      </c>
      <c r="F11" s="55">
        <v>80</v>
      </c>
      <c r="G11" s="55">
        <v>150</v>
      </c>
      <c r="H11" s="55">
        <v>80</v>
      </c>
      <c r="I11" s="55">
        <v>120</v>
      </c>
      <c r="J11" s="55">
        <v>100</v>
      </c>
      <c r="K11" s="55">
        <v>130</v>
      </c>
      <c r="L11" s="56">
        <v>60</v>
      </c>
    </row>
    <row r="12" spans="1:140" x14ac:dyDescent="0.2">
      <c r="A12" s="12"/>
      <c r="B12" s="13"/>
      <c r="C12" s="13"/>
      <c r="D12" s="13"/>
      <c r="E12" s="13"/>
      <c r="F12" s="13"/>
      <c r="G12" s="13"/>
      <c r="H12" s="13"/>
      <c r="I12" s="13"/>
    </row>
    <row r="13" spans="1:140" x14ac:dyDescent="0.2">
      <c r="A13" s="26"/>
      <c r="B13" s="27"/>
      <c r="C13" s="27"/>
      <c r="D13" s="27"/>
      <c r="E13" s="27"/>
      <c r="F13" s="27"/>
      <c r="G13" s="27"/>
      <c r="H13" s="27"/>
      <c r="I13" s="27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</row>
    <row r="14" spans="1:140" x14ac:dyDescent="0.2">
      <c r="A14" s="29"/>
      <c r="B14" s="13"/>
      <c r="C14" s="13"/>
      <c r="D14" s="13"/>
      <c r="E14" s="13"/>
      <c r="F14" s="13"/>
      <c r="G14" s="13"/>
      <c r="H14" s="13"/>
      <c r="I14" s="13"/>
    </row>
    <row r="15" spans="1:140" ht="15.75" thickBot="1" x14ac:dyDescent="0.3">
      <c r="A15" s="30"/>
      <c r="B15" s="31">
        <f>C7</f>
        <v>1</v>
      </c>
      <c r="C15" s="32" t="s">
        <v>13</v>
      </c>
      <c r="D15" s="32"/>
    </row>
    <row r="16" spans="1:140" ht="12.75" thickBot="1" x14ac:dyDescent="0.25">
      <c r="A16" s="33" t="s">
        <v>1</v>
      </c>
      <c r="B16" s="33">
        <v>0</v>
      </c>
      <c r="C16" s="34">
        <v>1</v>
      </c>
      <c r="D16" s="35">
        <v>2</v>
      </c>
      <c r="E16" s="35">
        <v>3</v>
      </c>
      <c r="F16" s="35">
        <v>4</v>
      </c>
      <c r="G16" s="35">
        <v>5</v>
      </c>
      <c r="H16" s="35">
        <v>6</v>
      </c>
      <c r="I16" s="35">
        <v>7</v>
      </c>
      <c r="J16" s="36">
        <v>8</v>
      </c>
      <c r="K16" s="36">
        <v>9</v>
      </c>
      <c r="L16" s="36">
        <v>10</v>
      </c>
      <c r="N16" s="37"/>
    </row>
    <row r="17" spans="1:14" x14ac:dyDescent="0.2">
      <c r="A17" s="38" t="s">
        <v>14</v>
      </c>
      <c r="B17" s="39"/>
      <c r="C17" s="40">
        <f>C11</f>
        <v>30</v>
      </c>
      <c r="D17" s="40">
        <f t="shared" ref="D17:L17" si="0">D11</f>
        <v>20</v>
      </c>
      <c r="E17" s="40">
        <f t="shared" si="0"/>
        <v>40</v>
      </c>
      <c r="F17" s="40">
        <f t="shared" si="0"/>
        <v>80</v>
      </c>
      <c r="G17" s="40">
        <f t="shared" si="0"/>
        <v>150</v>
      </c>
      <c r="H17" s="40">
        <f t="shared" si="0"/>
        <v>80</v>
      </c>
      <c r="I17" s="40">
        <f>I11</f>
        <v>120</v>
      </c>
      <c r="J17" s="40">
        <f t="shared" si="0"/>
        <v>100</v>
      </c>
      <c r="K17" s="40">
        <f t="shared" si="0"/>
        <v>130</v>
      </c>
      <c r="L17" s="40">
        <f t="shared" si="0"/>
        <v>60</v>
      </c>
    </row>
    <row r="18" spans="1:14" x14ac:dyDescent="0.2">
      <c r="A18" s="41" t="s">
        <v>15</v>
      </c>
      <c r="B18" s="42"/>
      <c r="C18" s="40">
        <f t="shared" ref="C18:J18" si="1">L7</f>
        <v>0</v>
      </c>
      <c r="D18" s="8">
        <f t="shared" si="1"/>
        <v>0</v>
      </c>
      <c r="E18" s="8">
        <f t="shared" si="1"/>
        <v>0</v>
      </c>
      <c r="F18" s="8">
        <f t="shared" si="1"/>
        <v>0</v>
      </c>
      <c r="G18" s="8">
        <f t="shared" si="1"/>
        <v>0</v>
      </c>
      <c r="H18" s="8">
        <f t="shared" si="1"/>
        <v>0</v>
      </c>
      <c r="I18" s="8">
        <f t="shared" si="1"/>
        <v>0</v>
      </c>
      <c r="J18" s="9">
        <f t="shared" si="1"/>
        <v>0</v>
      </c>
      <c r="K18" s="9">
        <f t="shared" ref="K18:L18" si="2">T7</f>
        <v>0</v>
      </c>
      <c r="L18" s="9">
        <f t="shared" si="2"/>
        <v>0</v>
      </c>
    </row>
    <row r="19" spans="1:14" x14ac:dyDescent="0.2">
      <c r="A19" s="41" t="s">
        <v>16</v>
      </c>
      <c r="B19" s="42">
        <f>D7</f>
        <v>45</v>
      </c>
      <c r="C19" s="40">
        <f>C21+B19+C18-C17</f>
        <v>15</v>
      </c>
      <c r="D19" s="8">
        <f t="shared" ref="D19:J19" si="3">D21+C19+D18-D17</f>
        <v>15</v>
      </c>
      <c r="E19" s="8">
        <f t="shared" si="3"/>
        <v>15</v>
      </c>
      <c r="F19" s="8">
        <f t="shared" si="3"/>
        <v>15</v>
      </c>
      <c r="G19" s="8">
        <f t="shared" si="3"/>
        <v>15</v>
      </c>
      <c r="H19" s="8">
        <f t="shared" si="3"/>
        <v>15</v>
      </c>
      <c r="I19" s="8">
        <f t="shared" si="3"/>
        <v>15</v>
      </c>
      <c r="J19" s="9">
        <f t="shared" si="3"/>
        <v>15</v>
      </c>
      <c r="K19" s="9">
        <f t="shared" ref="K19" si="4">K21+J19+K18-K17</f>
        <v>15</v>
      </c>
      <c r="L19" s="9">
        <f t="shared" ref="L19" si="5">L21+K19+L18-L17</f>
        <v>15</v>
      </c>
    </row>
    <row r="20" spans="1:14" x14ac:dyDescent="0.2">
      <c r="A20" s="41" t="s">
        <v>17</v>
      </c>
      <c r="B20" s="42"/>
      <c r="C20" s="40">
        <f>MAX(0,(C17+$G$7)-(B19+C18))</f>
        <v>0</v>
      </c>
      <c r="D20" s="40">
        <f t="shared" ref="D20:L20" si="6">MAX(0,(D17+$G$7)-(C19+D18))</f>
        <v>17</v>
      </c>
      <c r="E20" s="40">
        <f t="shared" si="6"/>
        <v>37</v>
      </c>
      <c r="F20" s="40">
        <f t="shared" si="6"/>
        <v>77</v>
      </c>
      <c r="G20" s="40">
        <f t="shared" si="6"/>
        <v>147</v>
      </c>
      <c r="H20" s="40">
        <f t="shared" si="6"/>
        <v>77</v>
      </c>
      <c r="I20" s="40">
        <f t="shared" si="6"/>
        <v>117</v>
      </c>
      <c r="J20" s="40">
        <f t="shared" si="6"/>
        <v>97</v>
      </c>
      <c r="K20" s="40">
        <f t="shared" si="6"/>
        <v>127</v>
      </c>
      <c r="L20" s="40">
        <f t="shared" si="6"/>
        <v>57</v>
      </c>
    </row>
    <row r="21" spans="1:14" x14ac:dyDescent="0.2">
      <c r="A21" s="41" t="s">
        <v>18</v>
      </c>
      <c r="B21" s="42"/>
      <c r="C21" s="40">
        <f>ROUNDUP(C20/$F$7,0)*$F$7</f>
        <v>0</v>
      </c>
      <c r="D21" s="40">
        <f t="shared" ref="D21:L21" si="7">ROUNDUP(D20/$F$7,0)*$F$7</f>
        <v>20</v>
      </c>
      <c r="E21" s="40">
        <f t="shared" si="7"/>
        <v>40</v>
      </c>
      <c r="F21" s="40">
        <f t="shared" si="7"/>
        <v>80</v>
      </c>
      <c r="G21" s="40">
        <f t="shared" si="7"/>
        <v>150</v>
      </c>
      <c r="H21" s="40">
        <f t="shared" si="7"/>
        <v>80</v>
      </c>
      <c r="I21" s="40">
        <f t="shared" si="7"/>
        <v>120</v>
      </c>
      <c r="J21" s="40">
        <f t="shared" si="7"/>
        <v>100</v>
      </c>
      <c r="K21" s="40">
        <f t="shared" si="7"/>
        <v>130</v>
      </c>
      <c r="L21" s="40">
        <f t="shared" si="7"/>
        <v>60</v>
      </c>
      <c r="N21" s="43"/>
    </row>
    <row r="22" spans="1:14" ht="12.75" thickBot="1" x14ac:dyDescent="0.25">
      <c r="A22" s="44" t="s">
        <v>19</v>
      </c>
      <c r="B22" s="45">
        <f>C21</f>
        <v>0</v>
      </c>
      <c r="C22" s="46">
        <f>D21</f>
        <v>20</v>
      </c>
      <c r="D22" s="11">
        <f>E21</f>
        <v>40</v>
      </c>
      <c r="E22" s="11">
        <f t="shared" ref="E22:J22" si="8">F21</f>
        <v>80</v>
      </c>
      <c r="F22" s="11">
        <f t="shared" si="8"/>
        <v>150</v>
      </c>
      <c r="G22" s="11">
        <f t="shared" si="8"/>
        <v>80</v>
      </c>
      <c r="H22" s="11">
        <f t="shared" si="8"/>
        <v>120</v>
      </c>
      <c r="I22" s="11">
        <f t="shared" si="8"/>
        <v>100</v>
      </c>
      <c r="J22" s="11">
        <f t="shared" si="8"/>
        <v>130</v>
      </c>
      <c r="K22" s="11">
        <f>L21</f>
        <v>60</v>
      </c>
      <c r="L22" s="57">
        <f>M21</f>
        <v>0</v>
      </c>
      <c r="M22" s="47" t="s">
        <v>20</v>
      </c>
    </row>
    <row r="23" spans="1:14" x14ac:dyDescent="0.2">
      <c r="A23" s="29" t="s">
        <v>21</v>
      </c>
      <c r="B23" s="13"/>
      <c r="C23" s="48">
        <f>IF(C22&gt;0,$H$7,0)</f>
        <v>500</v>
      </c>
      <c r="D23" s="48">
        <f t="shared" ref="D23:K23" si="9">IF(D22&gt;0,$H$7,0)</f>
        <v>500</v>
      </c>
      <c r="E23" s="48">
        <f t="shared" si="9"/>
        <v>500</v>
      </c>
      <c r="F23" s="48">
        <f t="shared" si="9"/>
        <v>500</v>
      </c>
      <c r="G23" s="48">
        <f t="shared" si="9"/>
        <v>500</v>
      </c>
      <c r="H23" s="48">
        <f t="shared" si="9"/>
        <v>500</v>
      </c>
      <c r="I23" s="48">
        <f t="shared" si="9"/>
        <v>500</v>
      </c>
      <c r="J23" s="48">
        <f t="shared" si="9"/>
        <v>500</v>
      </c>
      <c r="K23" s="48">
        <f t="shared" si="9"/>
        <v>500</v>
      </c>
      <c r="L23" s="58">
        <f t="shared" ref="L23" si="10">IF(L22&gt;0,$H$7,0)</f>
        <v>0</v>
      </c>
    </row>
    <row r="24" spans="1:14" x14ac:dyDescent="0.2">
      <c r="A24" s="29" t="s">
        <v>22</v>
      </c>
      <c r="B24" s="13"/>
      <c r="C24" s="48">
        <f>C19*$I$7</f>
        <v>22.5</v>
      </c>
      <c r="D24" s="48">
        <f t="shared" ref="D24:K24" si="11">D19*$I$7</f>
        <v>22.5</v>
      </c>
      <c r="E24" s="48">
        <f t="shared" si="11"/>
        <v>22.5</v>
      </c>
      <c r="F24" s="48">
        <f t="shared" si="11"/>
        <v>22.5</v>
      </c>
      <c r="G24" s="48">
        <f t="shared" si="11"/>
        <v>22.5</v>
      </c>
      <c r="H24" s="48">
        <f t="shared" si="11"/>
        <v>22.5</v>
      </c>
      <c r="I24" s="48">
        <f t="shared" si="11"/>
        <v>22.5</v>
      </c>
      <c r="J24" s="48">
        <f t="shared" si="11"/>
        <v>22.5</v>
      </c>
      <c r="K24" s="48">
        <f t="shared" si="11"/>
        <v>22.5</v>
      </c>
      <c r="L24" s="58">
        <f t="shared" ref="L24" si="12">L19*$I$7</f>
        <v>22.5</v>
      </c>
    </row>
    <row r="25" spans="1:14" x14ac:dyDescent="0.2">
      <c r="A25" s="29" t="s">
        <v>23</v>
      </c>
      <c r="B25" s="13"/>
      <c r="C25" s="49">
        <f>C23+C24</f>
        <v>522.5</v>
      </c>
      <c r="D25" s="49">
        <f t="shared" ref="D25:K25" si="13">D23+D24</f>
        <v>522.5</v>
      </c>
      <c r="E25" s="49">
        <f t="shared" si="13"/>
        <v>522.5</v>
      </c>
      <c r="F25" s="49">
        <f t="shared" si="13"/>
        <v>522.5</v>
      </c>
      <c r="G25" s="49">
        <f t="shared" si="13"/>
        <v>522.5</v>
      </c>
      <c r="H25" s="49">
        <f t="shared" si="13"/>
        <v>522.5</v>
      </c>
      <c r="I25" s="49">
        <f t="shared" si="13"/>
        <v>522.5</v>
      </c>
      <c r="J25" s="49">
        <f t="shared" si="13"/>
        <v>522.5</v>
      </c>
      <c r="K25" s="49">
        <f t="shared" si="13"/>
        <v>522.5</v>
      </c>
      <c r="L25" s="59">
        <f t="shared" ref="L25" si="14">L23+L24</f>
        <v>22.5</v>
      </c>
      <c r="N25" s="50">
        <f>SUM(C25:K25)</f>
        <v>4702.5</v>
      </c>
    </row>
    <row r="26" spans="1:14" x14ac:dyDescent="0.2">
      <c r="A26" s="29"/>
      <c r="B26" s="13"/>
      <c r="C26" s="13"/>
      <c r="D26" s="13"/>
      <c r="E26" s="13"/>
      <c r="F26" s="13"/>
      <c r="G26" s="13"/>
      <c r="H26" s="51"/>
      <c r="I26" s="13"/>
      <c r="J26" s="47"/>
    </row>
  </sheetData>
  <mergeCells count="4">
    <mergeCell ref="A1:H1"/>
    <mergeCell ref="A3:H3"/>
    <mergeCell ref="B5:I5"/>
    <mergeCell ref="K5:Q5"/>
  </mergeCells>
  <pageMargins left="0.38541666666666669" right="0.25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MRP BÁSICO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Camacho</dc:creator>
  <cp:lastModifiedBy>Vanessa Camacho</cp:lastModifiedBy>
  <dcterms:created xsi:type="dcterms:W3CDTF">2021-02-17T13:13:08Z</dcterms:created>
  <dcterms:modified xsi:type="dcterms:W3CDTF">2021-02-21T18:19:57Z</dcterms:modified>
</cp:coreProperties>
</file>