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Maximizar Utilidades" sheetId="1" r:id="rId1"/>
  </sheets>
  <definedNames>
    <definedName name="solver_adj" localSheetId="0" hidden="1">'Maximizar Utilidades'!$B$15,'Maximizar Utilidades'!$B$16,'Maximizar Utilidades'!$C$15,'Maximizar Utilidades'!$C$16,'Maximizar Utilidades'!$B$18,'Maximizar Utilidades'!$C$18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'Maximizar Utilidades'!$G$14:$G$15</definedName>
    <definedName name="solver_lhs2" localSheetId="0" hidden="1">'Maximizar Utilidades'!$G$16:$G$17</definedName>
    <definedName name="solver_lhs3" localSheetId="0" hidden="1">'Maximizar Utilidades'!$G$18:$G$19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'Maximizar Utilidades'!$B$22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el3" localSheetId="0" hidden="1">2</definedName>
    <definedName name="solver_rhs1" localSheetId="0" hidden="1">'Maximizar Utilidades'!$I$14:$I$15</definedName>
    <definedName name="solver_rhs2" localSheetId="0" hidden="1">'Maximizar Utilidades'!$I$16:$I$17</definedName>
    <definedName name="solver_rhs3" localSheetId="0" hidden="1">'Maximizar Utilidades'!$I$18:$I$19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G14" i="1" l="1"/>
  <c r="I14" i="1"/>
  <c r="G15" i="1"/>
  <c r="I15" i="1"/>
  <c r="G16" i="1"/>
  <c r="G17" i="1"/>
  <c r="G18" i="1"/>
  <c r="I18" i="1"/>
  <c r="G19" i="1"/>
  <c r="I19" i="1"/>
  <c r="B22" i="1"/>
</calcChain>
</file>

<file path=xl/sharedStrings.xml><?xml version="1.0" encoding="utf-8"?>
<sst xmlns="http://schemas.openxmlformats.org/spreadsheetml/2006/main" count="69" uniqueCount="54">
  <si>
    <t>G11, G12, A21, A22, P1, P2  ≥  0</t>
  </si>
  <si>
    <t>A21+A22</t>
  </si>
  <si>
    <t>=</t>
  </si>
  <si>
    <t>10*(P2)</t>
  </si>
  <si>
    <t>G11+G12</t>
  </si>
  <si>
    <t>5*(P1)</t>
  </si>
  <si>
    <t>≤</t>
  </si>
  <si>
    <t>G12+A22</t>
  </si>
  <si>
    <t>G11+A21</t>
  </si>
  <si>
    <t>6*(A21)+6*(A22)</t>
  </si>
  <si>
    <t>≥</t>
  </si>
  <si>
    <t>10*(A21)+5*(A22)</t>
  </si>
  <si>
    <t>8*(G11)+8*(G12)</t>
  </si>
  <si>
    <t>10*(G11)+5*(G12)</t>
  </si>
  <si>
    <t>S.A.</t>
  </si>
  <si>
    <t>25(G11)+25(G12)+20(A21)+20(A22)-P1-P2</t>
  </si>
  <si>
    <t>F.O.Máx.F.=</t>
  </si>
  <si>
    <t>Gasto publicidad Aceite combustible.</t>
  </si>
  <si>
    <r>
      <t>P</t>
    </r>
    <r>
      <rPr>
        <sz val="9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</t>
    </r>
  </si>
  <si>
    <t>F.O.Máx.F. Utilidad (dólar)</t>
  </si>
  <si>
    <t>Gasto publicidad Gasolina.</t>
  </si>
  <si>
    <r>
      <t>P</t>
    </r>
    <r>
      <rPr>
        <sz val="9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=</t>
    </r>
  </si>
  <si>
    <r>
      <rPr>
        <b/>
        <sz val="11"/>
        <color theme="1"/>
        <rFont val="Calibri"/>
        <family val="2"/>
        <scheme val="minor"/>
      </rPr>
      <t>CONCLUSIÓN:</t>
    </r>
    <r>
      <rPr>
        <sz val="11"/>
        <color theme="1"/>
        <rFont val="Calibri"/>
        <family val="2"/>
        <scheme val="minor"/>
      </rPr>
      <t xml:space="preserve"> Chandler Oil Company debe fabricar la Gasolina con 3000 barriles de Crudo 1 y 2000 barriles de Crudo 2, y el Aceite combustible lo debe fabricar con 2000 barriles de Crudo 1 y 8000 barriles de Crudo 2. Debe inevertirle $1000 dólares en publicidad a cada producto, y asi lograr  maximizar sus utilidades a $323000 dólares.</t>
    </r>
  </si>
  <si>
    <t>Aceite combustible con Crudo 2.</t>
  </si>
  <si>
    <t>A22 =</t>
  </si>
  <si>
    <t>Aceite combustible con Crudo 1.</t>
  </si>
  <si>
    <r>
      <t>A</t>
    </r>
    <r>
      <rPr>
        <sz val="9"/>
        <color theme="1"/>
        <rFont val="Calibri"/>
        <family val="2"/>
        <scheme val="minor"/>
      </rPr>
      <t>21 =</t>
    </r>
  </si>
  <si>
    <t>P2</t>
  </si>
  <si>
    <t>Gasolina con Crudo 2.</t>
  </si>
  <si>
    <r>
      <t>G</t>
    </r>
    <r>
      <rPr>
        <sz val="9"/>
        <color theme="1"/>
        <rFont val="Calibri"/>
        <family val="2"/>
        <scheme val="minor"/>
      </rPr>
      <t>12 =</t>
    </r>
  </si>
  <si>
    <t>P1</t>
  </si>
  <si>
    <t>DEMANDA POR PUBLICIDAD</t>
  </si>
  <si>
    <t>Gasto publi. (dólar)</t>
  </si>
  <si>
    <t>Gasolina con Crudo 1.</t>
  </si>
  <si>
    <r>
      <t>G</t>
    </r>
    <r>
      <rPr>
        <sz val="9"/>
        <color theme="1"/>
        <rFont val="Calibri"/>
        <family val="2"/>
        <scheme val="minor"/>
      </rPr>
      <t>11 =</t>
    </r>
  </si>
  <si>
    <t>C2</t>
  </si>
  <si>
    <t>Variables</t>
  </si>
  <si>
    <t>C1</t>
  </si>
  <si>
    <t>CANTIDAD DISP. BARR. CRUDO</t>
  </si>
  <si>
    <t>FORMULACIÓN FORMATO AMPLIADO</t>
  </si>
  <si>
    <t>CALIDAD DE LOS PRODUCTOS</t>
  </si>
  <si>
    <t>RESTRICCIONES</t>
  </si>
  <si>
    <t xml:space="preserve">CANTIDAD CRUDO POR PRODUCTO (Barril) </t>
  </si>
  <si>
    <t>SOLUCION</t>
  </si>
  <si>
    <t>Valor venta (dólar)</t>
  </si>
  <si>
    <t>Demanda publ. (und/dólar)</t>
  </si>
  <si>
    <t>Crudo 2 (C2)</t>
  </si>
  <si>
    <t>Calidad Min.</t>
  </si>
  <si>
    <t>Crudo 1 (C1)</t>
  </si>
  <si>
    <t>Aceite (P2)</t>
  </si>
  <si>
    <t>Gasolina (P1)</t>
  </si>
  <si>
    <t>PRODUCTOS</t>
  </si>
  <si>
    <t>Calidad</t>
  </si>
  <si>
    <t xml:space="preserve">Cantidad Disp. (und)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</si>
</sst>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5" fillId="0" borderId="4" xfId="1" applyFont="1" applyBorder="1" applyAlignment="1">
      <alignment horizontal="center" wrapText="1"/>
    </xf>
    <xf numFmtId="0" fontId="1" fillId="0" borderId="5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5" fillId="0" borderId="7" xfId="1" applyFont="1" applyBorder="1" applyAlignment="1">
      <alignment horizontal="center" wrapText="1"/>
    </xf>
    <xf numFmtId="0" fontId="1" fillId="2" borderId="0" xfId="1" applyFill="1"/>
    <xf numFmtId="0" fontId="5" fillId="0" borderId="8" xfId="1" applyFont="1" applyBorder="1" applyAlignment="1">
      <alignment horizont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1" fillId="0" borderId="0" xfId="1" applyFill="1"/>
    <xf numFmtId="0" fontId="1" fillId="0" borderId="0" xfId="1" applyFill="1" applyAlignment="1">
      <alignment horizontal="center"/>
    </xf>
    <xf numFmtId="0" fontId="6" fillId="0" borderId="12" xfId="1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2" borderId="12" xfId="1" applyFill="1" applyBorder="1"/>
    <xf numFmtId="0" fontId="1" fillId="2" borderId="13" xfId="1" applyFill="1" applyBorder="1"/>
    <xf numFmtId="0" fontId="5" fillId="0" borderId="8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2" fillId="0" borderId="0" xfId="1" applyFont="1" applyFill="1"/>
    <xf numFmtId="0" fontId="6" fillId="0" borderId="15" xfId="1" applyFont="1" applyBorder="1" applyAlignment="1">
      <alignment horizontal="center" vertical="center" wrapText="1"/>
    </xf>
    <xf numFmtId="0" fontId="1" fillId="2" borderId="12" xfId="1" applyFill="1" applyBorder="1" applyAlignment="1">
      <alignment horizontal="center"/>
    </xf>
    <xf numFmtId="0" fontId="1" fillId="0" borderId="12" xfId="1" applyBorder="1"/>
    <xf numFmtId="0" fontId="6" fillId="0" borderId="12" xfId="1" applyFont="1" applyFill="1" applyBorder="1" applyAlignment="1">
      <alignment horizontal="center" vertical="center" wrapText="1"/>
    </xf>
    <xf numFmtId="0" fontId="3" fillId="0" borderId="0" xfId="1" applyFont="1" applyFill="1"/>
    <xf numFmtId="0" fontId="1" fillId="0" borderId="12" xfId="1" applyFill="1" applyBorder="1" applyAlignment="1">
      <alignment horizontal="center"/>
    </xf>
    <xf numFmtId="0" fontId="1" fillId="0" borderId="0" xfId="1" applyFill="1" applyBorder="1" applyAlignment="1">
      <alignment horizontal="center" wrapText="1"/>
    </xf>
    <xf numFmtId="0" fontId="3" fillId="0" borderId="16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 wrapText="1"/>
    </xf>
    <xf numFmtId="0" fontId="5" fillId="0" borderId="17" xfId="1" applyFont="1" applyFill="1" applyBorder="1" applyAlignment="1">
      <alignment horizontal="center" wrapText="1"/>
    </xf>
    <xf numFmtId="0" fontId="5" fillId="0" borderId="18" xfId="1" applyFont="1" applyFill="1" applyBorder="1" applyAlignment="1">
      <alignment horizontal="center" wrapText="1"/>
    </xf>
    <xf numFmtId="0" fontId="1" fillId="3" borderId="0" xfId="1" applyFill="1"/>
    <xf numFmtId="0" fontId="1" fillId="3" borderId="0" xfId="1" applyFill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4" xfId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626268</xdr:colOff>
      <xdr:row>0</xdr:row>
      <xdr:rowOff>168169</xdr:rowOff>
    </xdr:from>
    <xdr:to>
      <xdr:col>15</xdr:col>
      <xdr:colOff>45243</xdr:colOff>
      <xdr:row>12</xdr:row>
      <xdr:rowOff>7144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351" t="24352" r="47650" b="31762"/>
        <a:stretch/>
      </xdr:blipFill>
      <xdr:spPr>
        <a:xfrm>
          <a:off x="9008268" y="168169"/>
          <a:ext cx="3609975" cy="223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workbookViewId="0">
      <selection activeCell="J3" sqref="J3"/>
    </sheetView>
  </sheetViews>
  <sheetFormatPr baseColWidth="10" defaultRowHeight="15" x14ac:dyDescent="0.25"/>
  <cols>
    <col min="1" max="1" width="11.42578125" style="1"/>
    <col min="2" max="2" width="12.28515625" style="1" customWidth="1"/>
    <col min="3" max="3" width="14" style="1" customWidth="1"/>
    <col min="4" max="4" width="14.5703125" style="1" customWidth="1"/>
    <col min="5" max="5" width="12.7109375" style="1" customWidth="1"/>
    <col min="6" max="6" width="15.7109375" style="1" customWidth="1"/>
    <col min="7" max="7" width="11.85546875" style="1" bestFit="1" customWidth="1"/>
    <col min="8" max="8" width="11.42578125" style="1"/>
    <col min="9" max="9" width="11.85546875" style="1" bestFit="1" customWidth="1"/>
    <col min="10" max="13" width="11.42578125" style="1"/>
    <col min="14" max="14" width="17.140625" style="1" customWidth="1"/>
    <col min="15" max="15" width="11.42578125" style="1"/>
    <col min="16" max="16" width="16.28515625" style="1" customWidth="1"/>
    <col min="17" max="16384" width="11.42578125" style="1"/>
  </cols>
  <sheetData>
    <row r="1" spans="1:16" ht="15" customHeight="1" x14ac:dyDescent="0.25">
      <c r="G1" s="56"/>
      <c r="H1" s="56"/>
    </row>
    <row r="2" spans="1:16" ht="30.75" customHeight="1" x14ac:dyDescent="0.25">
      <c r="C2" s="55" t="s">
        <v>53</v>
      </c>
      <c r="D2" s="54" t="s">
        <v>52</v>
      </c>
      <c r="G2" s="53" t="s">
        <v>51</v>
      </c>
      <c r="H2" s="52"/>
    </row>
    <row r="3" spans="1:16" x14ac:dyDescent="0.25">
      <c r="C3" s="51"/>
      <c r="D3" s="50"/>
      <c r="G3" s="49" t="s">
        <v>50</v>
      </c>
      <c r="H3" s="49" t="s">
        <v>49</v>
      </c>
    </row>
    <row r="4" spans="1:16" x14ac:dyDescent="0.25">
      <c r="B4" s="31" t="s">
        <v>48</v>
      </c>
      <c r="C4" s="31">
        <v>5000</v>
      </c>
      <c r="D4" s="31">
        <v>10</v>
      </c>
      <c r="F4" s="48" t="s">
        <v>47</v>
      </c>
      <c r="G4" s="45">
        <v>8</v>
      </c>
      <c r="H4" s="44">
        <v>6</v>
      </c>
    </row>
    <row r="5" spans="1:16" x14ac:dyDescent="0.25">
      <c r="B5" s="31" t="s">
        <v>46</v>
      </c>
      <c r="C5" s="31">
        <v>10000</v>
      </c>
      <c r="D5" s="31">
        <v>5</v>
      </c>
      <c r="F5" s="47" t="s">
        <v>45</v>
      </c>
      <c r="G5" s="2"/>
      <c r="H5" s="2"/>
    </row>
    <row r="6" spans="1:16" ht="15" customHeight="1" x14ac:dyDescent="0.25">
      <c r="F6" s="47"/>
      <c r="G6" s="45">
        <v>5</v>
      </c>
      <c r="H6" s="44">
        <v>10</v>
      </c>
    </row>
    <row r="7" spans="1:16" x14ac:dyDescent="0.25">
      <c r="F7" s="47"/>
      <c r="G7" s="2"/>
      <c r="H7" s="2"/>
    </row>
    <row r="8" spans="1:16" x14ac:dyDescent="0.25">
      <c r="F8" s="46" t="s">
        <v>44</v>
      </c>
      <c r="G8" s="45">
        <v>25</v>
      </c>
      <c r="H8" s="44">
        <v>20</v>
      </c>
    </row>
    <row r="10" spans="1:16" x14ac:dyDescent="0.25">
      <c r="A10" s="42"/>
      <c r="B10" s="43" t="s">
        <v>43</v>
      </c>
      <c r="C10" s="43"/>
      <c r="D10" s="43"/>
      <c r="E10" s="43"/>
      <c r="F10" s="43"/>
      <c r="G10" s="43"/>
      <c r="H10" s="43"/>
      <c r="I10" s="43"/>
      <c r="J10" s="42"/>
    </row>
    <row r="11" spans="1:16" s="20" customFormat="1" ht="15.75" thickBot="1" x14ac:dyDescent="0.3">
      <c r="B11" s="21"/>
      <c r="C11" s="21"/>
      <c r="D11" s="21"/>
      <c r="E11" s="21"/>
      <c r="F11" s="21"/>
      <c r="G11" s="21"/>
      <c r="H11" s="21"/>
      <c r="I11" s="21"/>
    </row>
    <row r="12" spans="1:16" ht="15.75" thickBot="1" x14ac:dyDescent="0.3">
      <c r="A12" s="41" t="s">
        <v>42</v>
      </c>
      <c r="B12" s="40"/>
      <c r="C12" s="39"/>
      <c r="D12" s="21"/>
      <c r="E12" s="38" t="s">
        <v>41</v>
      </c>
      <c r="F12" s="37"/>
      <c r="G12" s="37"/>
      <c r="H12" s="37"/>
      <c r="I12" s="36"/>
      <c r="J12" s="20"/>
    </row>
    <row r="13" spans="1:16" x14ac:dyDescent="0.25">
      <c r="A13" s="35"/>
      <c r="B13" s="35"/>
      <c r="C13" s="35"/>
      <c r="D13" s="21"/>
      <c r="J13" s="20"/>
    </row>
    <row r="14" spans="1:16" ht="16.5" customHeight="1" x14ac:dyDescent="0.25">
      <c r="B14" s="34" t="s">
        <v>30</v>
      </c>
      <c r="C14" s="34" t="s">
        <v>27</v>
      </c>
      <c r="D14" s="21"/>
      <c r="E14" s="32" t="s">
        <v>40</v>
      </c>
      <c r="F14" s="21" t="s">
        <v>30</v>
      </c>
      <c r="G14" s="21">
        <f>(10*B15)+(5*B16)</f>
        <v>40000</v>
      </c>
      <c r="H14" s="4" t="s">
        <v>10</v>
      </c>
      <c r="I14" s="21">
        <f>(8*(B15+B16))</f>
        <v>40000</v>
      </c>
      <c r="J14" s="20"/>
      <c r="L14" s="33" t="s">
        <v>39</v>
      </c>
      <c r="M14" s="20"/>
      <c r="N14" s="20"/>
      <c r="O14" s="20"/>
      <c r="P14" s="20"/>
    </row>
    <row r="15" spans="1:16" ht="15" customHeight="1" x14ac:dyDescent="0.25">
      <c r="A15" s="31" t="s">
        <v>37</v>
      </c>
      <c r="B15" s="30">
        <v>3000</v>
      </c>
      <c r="C15" s="30">
        <v>2000</v>
      </c>
      <c r="D15" s="21"/>
      <c r="E15" s="32"/>
      <c r="F15" s="21" t="s">
        <v>27</v>
      </c>
      <c r="G15" s="21">
        <f>(10*C15)+(5*C16)</f>
        <v>60000</v>
      </c>
      <c r="H15" s="4" t="s">
        <v>10</v>
      </c>
      <c r="I15" s="21">
        <f>(6*(C15+C16))</f>
        <v>60000</v>
      </c>
      <c r="J15" s="28"/>
    </row>
    <row r="16" spans="1:16" ht="15.75" customHeight="1" x14ac:dyDescent="0.25">
      <c r="A16" s="31" t="s">
        <v>35</v>
      </c>
      <c r="B16" s="30">
        <v>1999.9999999999998</v>
      </c>
      <c r="C16" s="30">
        <v>8000</v>
      </c>
      <c r="D16" s="21"/>
      <c r="E16" s="29" t="s">
        <v>38</v>
      </c>
      <c r="F16" s="2" t="s">
        <v>37</v>
      </c>
      <c r="G16" s="2">
        <f>B15+C15</f>
        <v>5000</v>
      </c>
      <c r="H16" s="3" t="s">
        <v>6</v>
      </c>
      <c r="I16" s="2">
        <v>5000</v>
      </c>
      <c r="J16" s="28"/>
      <c r="L16" s="5" t="s">
        <v>36</v>
      </c>
    </row>
    <row r="17" spans="1:16" ht="15.75" customHeight="1" thickBot="1" x14ac:dyDescent="0.3">
      <c r="E17" s="27"/>
      <c r="F17" s="21" t="s">
        <v>35</v>
      </c>
      <c r="G17" s="2">
        <f>B16+C16</f>
        <v>10000</v>
      </c>
      <c r="H17" s="3" t="s">
        <v>6</v>
      </c>
      <c r="I17" s="21">
        <v>10000</v>
      </c>
      <c r="L17" s="2" t="s">
        <v>34</v>
      </c>
      <c r="M17" s="1" t="s">
        <v>33</v>
      </c>
    </row>
    <row r="18" spans="1:16" ht="15.75" customHeight="1" x14ac:dyDescent="0.25">
      <c r="A18" s="26" t="s">
        <v>32</v>
      </c>
      <c r="B18" s="25">
        <v>999.99999999999989</v>
      </c>
      <c r="C18" s="24">
        <v>1000</v>
      </c>
      <c r="E18" s="22" t="s">
        <v>31</v>
      </c>
      <c r="F18" s="21" t="s">
        <v>30</v>
      </c>
      <c r="G18" s="2">
        <f>(5*B18)</f>
        <v>4999.9999999999991</v>
      </c>
      <c r="H18" s="3" t="s">
        <v>2</v>
      </c>
      <c r="I18" s="2">
        <f>B15+B16</f>
        <v>5000</v>
      </c>
      <c r="L18" s="2" t="s">
        <v>29</v>
      </c>
      <c r="M18" s="1" t="s">
        <v>28</v>
      </c>
    </row>
    <row r="19" spans="1:16" ht="15.75" customHeight="1" thickBot="1" x14ac:dyDescent="0.3">
      <c r="A19" s="23"/>
      <c r="E19" s="22"/>
      <c r="F19" s="21" t="s">
        <v>27</v>
      </c>
      <c r="G19" s="2">
        <f>(10*C18)</f>
        <v>10000</v>
      </c>
      <c r="H19" s="3" t="s">
        <v>2</v>
      </c>
      <c r="I19" s="2">
        <f>C15+C16</f>
        <v>10000</v>
      </c>
      <c r="L19" s="2" t="s">
        <v>26</v>
      </c>
      <c r="M19" s="1" t="s">
        <v>25</v>
      </c>
    </row>
    <row r="20" spans="1:16" ht="15.75" thickBot="1" x14ac:dyDescent="0.3">
      <c r="A20" s="20"/>
      <c r="L20" s="19" t="s">
        <v>24</v>
      </c>
      <c r="M20" s="1" t="s">
        <v>23</v>
      </c>
    </row>
    <row r="21" spans="1:16" ht="15.75" customHeight="1" thickBot="1" x14ac:dyDescent="0.3">
      <c r="D21" s="18" t="s">
        <v>22</v>
      </c>
      <c r="E21" s="17"/>
      <c r="F21" s="17"/>
      <c r="G21" s="17"/>
      <c r="H21" s="17"/>
      <c r="I21" s="17"/>
      <c r="J21" s="16"/>
      <c r="L21" s="2" t="s">
        <v>21</v>
      </c>
      <c r="M21" s="1" t="s">
        <v>20</v>
      </c>
    </row>
    <row r="22" spans="1:16" ht="13.5" customHeight="1" x14ac:dyDescent="0.25">
      <c r="A22" s="15" t="s">
        <v>19</v>
      </c>
      <c r="B22" s="14">
        <f>((((B15+B16)*25)+((C15+C16)*20))-(B18+C18))</f>
        <v>323000</v>
      </c>
      <c r="D22" s="12"/>
      <c r="E22" s="11"/>
      <c r="F22" s="11"/>
      <c r="G22" s="11"/>
      <c r="H22" s="11"/>
      <c r="I22" s="11"/>
      <c r="J22" s="10"/>
      <c r="L22" s="2" t="s">
        <v>18</v>
      </c>
      <c r="M22" s="1" t="s">
        <v>17</v>
      </c>
    </row>
    <row r="23" spans="1:16" x14ac:dyDescent="0.25">
      <c r="A23" s="13"/>
      <c r="D23" s="12"/>
      <c r="E23" s="11"/>
      <c r="F23" s="11"/>
      <c r="G23" s="11"/>
      <c r="H23" s="11"/>
      <c r="I23" s="11"/>
      <c r="J23" s="10"/>
    </row>
    <row r="24" spans="1:16" ht="15.75" thickBot="1" x14ac:dyDescent="0.3">
      <c r="A24" s="9"/>
      <c r="D24" s="8"/>
      <c r="E24" s="7"/>
      <c r="F24" s="7"/>
      <c r="G24" s="7"/>
      <c r="H24" s="7"/>
      <c r="I24" s="7"/>
      <c r="J24" s="6"/>
      <c r="L24" s="5" t="s">
        <v>16</v>
      </c>
      <c r="M24" s="1" t="s">
        <v>15</v>
      </c>
    </row>
    <row r="26" spans="1:16" x14ac:dyDescent="0.25">
      <c r="L26" s="5" t="s">
        <v>14</v>
      </c>
    </row>
    <row r="27" spans="1:16" x14ac:dyDescent="0.25">
      <c r="N27" s="2" t="s">
        <v>13</v>
      </c>
      <c r="O27" s="4" t="s">
        <v>10</v>
      </c>
      <c r="P27" s="2" t="s">
        <v>12</v>
      </c>
    </row>
    <row r="28" spans="1:16" x14ac:dyDescent="0.25">
      <c r="N28" s="2" t="s">
        <v>11</v>
      </c>
      <c r="O28" s="4" t="s">
        <v>10</v>
      </c>
      <c r="P28" s="2" t="s">
        <v>9</v>
      </c>
    </row>
    <row r="29" spans="1:16" x14ac:dyDescent="0.25">
      <c r="N29" s="2" t="s">
        <v>8</v>
      </c>
      <c r="O29" s="3" t="s">
        <v>6</v>
      </c>
      <c r="P29" s="2">
        <v>5000</v>
      </c>
    </row>
    <row r="30" spans="1:16" x14ac:dyDescent="0.25">
      <c r="N30" s="2" t="s">
        <v>7</v>
      </c>
      <c r="O30" s="3" t="s">
        <v>6</v>
      </c>
      <c r="P30" s="2">
        <v>10000</v>
      </c>
    </row>
    <row r="31" spans="1:16" x14ac:dyDescent="0.25">
      <c r="N31" s="2" t="s">
        <v>5</v>
      </c>
      <c r="O31" s="3" t="s">
        <v>2</v>
      </c>
      <c r="P31" s="2" t="s">
        <v>4</v>
      </c>
    </row>
    <row r="32" spans="1:16" x14ac:dyDescent="0.25">
      <c r="N32" s="2" t="s">
        <v>3</v>
      </c>
      <c r="O32" s="3" t="s">
        <v>2</v>
      </c>
      <c r="P32" s="2" t="s">
        <v>1</v>
      </c>
    </row>
    <row r="34" spans="14:14" x14ac:dyDescent="0.25">
      <c r="N34" s="1" t="s">
        <v>0</v>
      </c>
    </row>
  </sheetData>
  <mergeCells count="13">
    <mergeCell ref="E14:E15"/>
    <mergeCell ref="E16:E17"/>
    <mergeCell ref="A18:A19"/>
    <mergeCell ref="E18:E19"/>
    <mergeCell ref="D21:J24"/>
    <mergeCell ref="A22:A24"/>
    <mergeCell ref="A12:C12"/>
    <mergeCell ref="E12:I12"/>
    <mergeCell ref="C2:C3"/>
    <mergeCell ref="D2:D3"/>
    <mergeCell ref="G2:H2"/>
    <mergeCell ref="F5:F7"/>
    <mergeCell ref="B10:I1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Maximizar Utilidades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Camacho</dc:creator>
  <cp:lastModifiedBy>Vanessa Camacho</cp:lastModifiedBy>
  <dcterms:created xsi:type="dcterms:W3CDTF">2021-02-21T18:17:19Z</dcterms:created>
  <dcterms:modified xsi:type="dcterms:W3CDTF">2021-02-21T18:17:52Z</dcterms:modified>
</cp:coreProperties>
</file>