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 Hidalgo\Downloads\"/>
    </mc:Choice>
  </mc:AlternateContent>
  <xr:revisionPtr revIDLastSave="0" documentId="13_ncr:1_{676BACF9-0357-4861-83F2-5E31119CE6A1}" xr6:coauthVersionLast="45" xr6:coauthVersionMax="45" xr10:uidLastSave="{00000000-0000-0000-0000-000000000000}"/>
  <bookViews>
    <workbookView xWindow="-120" yWindow="-120" windowWidth="20730" windowHeight="11160" xr2:uid="{D8B38DFE-A3A7-4D5C-99CC-3161FBBE18CA}"/>
  </bookViews>
  <sheets>
    <sheet name="Hoja1" sheetId="1" r:id="rId1"/>
  </sheets>
  <definedNames>
    <definedName name="_xlnm._FilterDatabase" localSheetId="0" hidden="1">Hoja1!$A$1:$H$34</definedName>
    <definedName name="_xlnm.Print_Area" localSheetId="0">Hoja1!$A$1:$H$34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33" i="1"/>
  <c r="F34" i="1"/>
  <c r="H18" i="1"/>
  <c r="H19" i="1"/>
  <c r="H20" i="1"/>
  <c r="H21" i="1"/>
  <c r="H22" i="1"/>
  <c r="H23" i="1"/>
  <c r="H24" i="1"/>
  <c r="H25" i="1"/>
  <c r="H26" i="1"/>
  <c r="H27" i="1"/>
  <c r="H28" i="1"/>
  <c r="H29" i="1"/>
  <c r="G29" i="1" s="1"/>
  <c r="H30" i="1"/>
  <c r="G30" i="1" s="1"/>
  <c r="H31" i="1"/>
  <c r="G31" i="1" s="1"/>
  <c r="H32" i="1"/>
  <c r="G32" i="1" s="1"/>
  <c r="E32" i="1" l="1"/>
  <c r="D33" i="1"/>
  <c r="E31" i="1"/>
  <c r="H34" i="1"/>
  <c r="E34" i="1" s="1"/>
  <c r="E30" i="1"/>
  <c r="E29" i="1"/>
  <c r="H17" i="1"/>
  <c r="E17" i="1" s="1"/>
  <c r="H16" i="1"/>
  <c r="G16" i="1" s="1"/>
  <c r="H15" i="1"/>
  <c r="G15" i="1" s="1"/>
  <c r="G18" i="1"/>
  <c r="G19" i="1"/>
  <c r="G20" i="1"/>
  <c r="G21" i="1"/>
  <c r="G22" i="1"/>
  <c r="G23" i="1"/>
  <c r="G24" i="1"/>
  <c r="G25" i="1"/>
  <c r="G26" i="1"/>
  <c r="G27" i="1"/>
  <c r="G28" i="1"/>
  <c r="E18" i="1"/>
  <c r="E19" i="1"/>
  <c r="E20" i="1"/>
  <c r="E21" i="1"/>
  <c r="E22" i="1"/>
  <c r="E23" i="1"/>
  <c r="E24" i="1"/>
  <c r="E25" i="1"/>
  <c r="E26" i="1"/>
  <c r="E27" i="1"/>
  <c r="E28" i="1"/>
  <c r="H3" i="1"/>
  <c r="E3" i="1" s="1"/>
  <c r="H4" i="1"/>
  <c r="G4" i="1" s="1"/>
  <c r="H5" i="1"/>
  <c r="G5" i="1" s="1"/>
  <c r="H6" i="1"/>
  <c r="G6" i="1" s="1"/>
  <c r="H7" i="1"/>
  <c r="E7" i="1" s="1"/>
  <c r="H8" i="1"/>
  <c r="G8" i="1" s="1"/>
  <c r="H9" i="1"/>
  <c r="G9" i="1" s="1"/>
  <c r="H10" i="1"/>
  <c r="G10" i="1" s="1"/>
  <c r="H11" i="1"/>
  <c r="E11" i="1" s="1"/>
  <c r="H12" i="1"/>
  <c r="G12" i="1" s="1"/>
  <c r="H13" i="1"/>
  <c r="G13" i="1" s="1"/>
  <c r="H14" i="1"/>
  <c r="E14" i="1" s="1"/>
  <c r="H2" i="1"/>
  <c r="E2" i="1" s="1"/>
  <c r="G2" i="1" l="1"/>
  <c r="H33" i="1"/>
  <c r="G34" i="1"/>
  <c r="G17" i="1"/>
  <c r="E16" i="1"/>
  <c r="E15" i="1"/>
  <c r="G14" i="1"/>
  <c r="E13" i="1"/>
  <c r="E12" i="1"/>
  <c r="G11" i="1"/>
  <c r="E10" i="1"/>
  <c r="E9" i="1"/>
  <c r="E8" i="1"/>
  <c r="G7" i="1"/>
  <c r="E6" i="1"/>
  <c r="E5" i="1"/>
  <c r="E4" i="1"/>
  <c r="G3" i="1"/>
</calcChain>
</file>

<file path=xl/sharedStrings.xml><?xml version="1.0" encoding="utf-8"?>
<sst xmlns="http://schemas.openxmlformats.org/spreadsheetml/2006/main" count="89" uniqueCount="62">
  <si>
    <t>01</t>
  </si>
  <si>
    <t>ESTRATEGIAS PARA LA SUSTENTABILIDAD</t>
  </si>
  <si>
    <t>DIMENSIÓN</t>
  </si>
  <si>
    <t>TOTAL</t>
  </si>
  <si>
    <t>INDICADOR</t>
  </si>
  <si>
    <t>VISIÓN Y ESTRATEGÍA</t>
  </si>
  <si>
    <t>OBJETIVO</t>
  </si>
  <si>
    <t>CUENTA
SI</t>
  </si>
  <si>
    <t>CUENTA
NO</t>
  </si>
  <si>
    <t>%
SI</t>
  </si>
  <si>
    <t>%
NO</t>
  </si>
  <si>
    <t>TOTAL
PREGUNTAS</t>
  </si>
  <si>
    <t>GOBIERNO CORPORATIVO Y GESTIÓN</t>
  </si>
  <si>
    <t>04</t>
  </si>
  <si>
    <t>CÓDIGO DE CONDUCTA</t>
  </si>
  <si>
    <t>05</t>
  </si>
  <si>
    <t>GOBERNABILIDAD CORPORATIVA</t>
  </si>
  <si>
    <t>07</t>
  </si>
  <si>
    <t>DIÁLOGO Y COMPROMISO CON LOS PÚBLICOS</t>
  </si>
  <si>
    <t>08</t>
  </si>
  <si>
    <t>RELACIONES CON INVERSORES Y REPORTES FINANCIEROS</t>
  </si>
  <si>
    <t>10</t>
  </si>
  <si>
    <t>COMUNICACIÓN BASADA EN PRINCIPIOS ÉTICOS Y RESPONSABILIDAD SOCIAL</t>
  </si>
  <si>
    <t>12</t>
  </si>
  <si>
    <t>PRÁCTICAS ANTICORRUPCIÓN</t>
  </si>
  <si>
    <t>15</t>
  </si>
  <si>
    <t>TRANSPARENCIA Y GESTIÓN PARTICIPATIVA</t>
  </si>
  <si>
    <t>16</t>
  </si>
  <si>
    <t>SISTEMA DE GESTIÓN INTEGRADO</t>
  </si>
  <si>
    <t>17</t>
  </si>
  <si>
    <t>SISTEMA DE GESTIÓN DE PROVEEDORES</t>
  </si>
  <si>
    <t>18</t>
  </si>
  <si>
    <t>MAPEO DE LOS IMPACTOS DE OPERACIÓN Y GESTIÓN DE RIESGOS</t>
  </si>
  <si>
    <t>SOCIAL</t>
  </si>
  <si>
    <t>20</t>
  </si>
  <si>
    <t>MONITOREO DE LOS IMPACTOS DEL NEGOCIO EN LOS DERECHOS HUMANOS</t>
  </si>
  <si>
    <t>23</t>
  </si>
  <si>
    <t>PROMOCIÓN DE LA DIVERSIDAD Y EQUIDAD</t>
  </si>
  <si>
    <t>24</t>
  </si>
  <si>
    <t xml:space="preserve">RELACIÓN CON EMPLEADOS </t>
  </si>
  <si>
    <t>25</t>
  </si>
  <si>
    <t>RELACIÓN CON SINDICATOS</t>
  </si>
  <si>
    <t>26</t>
  </si>
  <si>
    <t>REMUNERACIÓN Y BENEFICIOS</t>
  </si>
  <si>
    <t>AMBIENTAL</t>
  </si>
  <si>
    <t>COMPROMISO CON EL DESARROLLO PROFESIONAL</t>
  </si>
  <si>
    <t>COMPORTAMIENTO FRENTE A LOS DESPIDOS Y LA JUBILACIÓN</t>
  </si>
  <si>
    <t>SALUD Y SEGURIDAD DE LOS EMPLEADOS</t>
  </si>
  <si>
    <t>CONDICIONES DE TRABAJO, CALIDAD DE VIDA Y JORNADA DE TRABAJO</t>
  </si>
  <si>
    <t>RELACIONAMIENTO CON EL CONSUMIDOR</t>
  </si>
  <si>
    <t>IMPACTO DERIVADO DEL USO DE PRODUCTOS Y/O SERVICIOS</t>
  </si>
  <si>
    <t>GESTIÓN DE LOS IMPACTOS DE LA EMPRESA EN LA COMUNIDAD</t>
  </si>
  <si>
    <t>COMPROMISO CON EL DESARROLLO DE LA COMUNIDAD Y GESTIÓN DE LAS ACCIONES SOCIALES</t>
  </si>
  <si>
    <t>APOYO AL DESARROLLO DE PROVEEDORES</t>
  </si>
  <si>
    <t>GESTIÓN DE LAS ACCIONES RELACIONADAS CON EL CAMBIO CLIMÁTICO</t>
  </si>
  <si>
    <t>SISTEMA DE GESTIÓN AMBIENTAL</t>
  </si>
  <si>
    <t>PREVENCIÓN DE LA CONTAMINACIÓN</t>
  </si>
  <si>
    <t>USO SUSTENTABLE DE RECURSOS: AGUA</t>
  </si>
  <si>
    <t>EDUCACIÓN Y CONCIENTIZACIÓN AMBIENTAL</t>
  </si>
  <si>
    <t>IMPACTOS DE TRANSPORTE, LOGÍSTICA Y DISTRIBUCIÓN</t>
  </si>
  <si>
    <t>PROMEDIO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</si>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</sst>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6" borderId="1" xfId="0" applyFill="1" applyBorder="1"/>
    <xf numFmtId="9" fontId="3" fillId="0" borderId="1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9" fontId="3" fillId="0" borderId="1" xfId="2" applyFont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1817-A8B8-4A71-BA53-C7984023EB34}">
  <sheetPr>
    <pageSetUpPr fitToPage="1"/>
  </sheetPr>
  <dimension ref="A1:H35"/>
  <sheetViews>
    <sheetView showGridLines="0" tabSelected="1" view="pageBreakPreview" topLeftCell="A25" zoomScale="80" zoomScaleNormal="100" zoomScaleSheetLayoutView="80" workbookViewId="0">
      <selection activeCell="C1" sqref="C1"/>
    </sheetView>
  </sheetViews>
  <sheetFormatPr baseColWidth="10" defaultRowHeight="15" x14ac:dyDescent="0.25"/>
  <cols>
    <col min="1" max="1" width="35.42578125" bestFit="1" customWidth="1"/>
    <col min="2" max="2" width="14.5703125" bestFit="1" customWidth="1"/>
    <col min="3" max="3" width="51.85546875" bestFit="1" customWidth="1"/>
    <col min="4" max="4" width="11.42578125" style="1"/>
    <col min="5" max="5" width="15.28515625" customWidth="1"/>
    <col min="6" max="6" width="11.42578125" style="1"/>
    <col min="7" max="7" width="13.5703125" customWidth="1"/>
    <col min="8" max="8" width="13" style="1" customWidth="1"/>
  </cols>
  <sheetData>
    <row r="1" spans="1:8" ht="30" x14ac:dyDescent="0.25">
      <c r="A1" s="5" t="s">
        <v>4</v>
      </c>
      <c r="B1" s="5" t="s">
        <v>6</v>
      </c>
      <c r="C1" s="5" t="s">
        <v>2</v>
      </c>
      <c r="D1" s="6" t="s">
        <v>7</v>
      </c>
      <c r="E1" s="6" t="s">
        <v>9</v>
      </c>
      <c r="F1" s="6" t="s">
        <v>8</v>
      </c>
      <c r="G1" s="6" t="s">
        <v>10</v>
      </c>
      <c r="H1" s="6" t="s">
        <v>11</v>
      </c>
    </row>
    <row r="2" spans="1:8" x14ac:dyDescent="0.25">
      <c r="A2" s="9" t="s">
        <v>5</v>
      </c>
      <c r="B2" s="3" t="s">
        <v>0</v>
      </c>
      <c r="C2" s="12" t="s">
        <v>1</v>
      </c>
      <c r="D2" s="2">
        <v>8</v>
      </c>
      <c r="E2" s="7">
        <f>D2/H2</f>
        <v>0.5</v>
      </c>
      <c r="F2" s="2">
        <v>8</v>
      </c>
      <c r="G2" s="7">
        <f>F2/H2</f>
        <v>0.5</v>
      </c>
      <c r="H2" s="8">
        <f>SUM(D2,F2)</f>
        <v>16</v>
      </c>
    </row>
    <row r="3" spans="1:8" x14ac:dyDescent="0.25">
      <c r="A3" s="10" t="s">
        <v>12</v>
      </c>
      <c r="B3" s="3" t="s">
        <v>13</v>
      </c>
      <c r="C3" s="13" t="s">
        <v>14</v>
      </c>
      <c r="D3" s="8">
        <v>11</v>
      </c>
      <c r="E3" s="7">
        <f t="shared" ref="E3:E34" si="0">D3/H3</f>
        <v>0.52380952380952384</v>
      </c>
      <c r="F3" s="8">
        <v>10</v>
      </c>
      <c r="G3" s="7">
        <f t="shared" ref="G3:G34" si="1">F3/H3</f>
        <v>0.47619047619047616</v>
      </c>
      <c r="H3" s="8">
        <f t="shared" ref="H3:H34" si="2">SUM(D3,F3)</f>
        <v>21</v>
      </c>
    </row>
    <row r="4" spans="1:8" x14ac:dyDescent="0.25">
      <c r="A4" s="10" t="s">
        <v>12</v>
      </c>
      <c r="B4" s="3" t="s">
        <v>15</v>
      </c>
      <c r="C4" s="13" t="s">
        <v>16</v>
      </c>
      <c r="D4" s="8">
        <v>9</v>
      </c>
      <c r="E4" s="7">
        <f t="shared" si="0"/>
        <v>0.47368421052631576</v>
      </c>
      <c r="F4" s="8">
        <v>10</v>
      </c>
      <c r="G4" s="7">
        <f t="shared" si="1"/>
        <v>0.52631578947368418</v>
      </c>
      <c r="H4" s="8">
        <f t="shared" si="2"/>
        <v>19</v>
      </c>
    </row>
    <row r="5" spans="1:8" x14ac:dyDescent="0.25">
      <c r="A5" s="10" t="s">
        <v>12</v>
      </c>
      <c r="B5" s="3" t="s">
        <v>17</v>
      </c>
      <c r="C5" s="13" t="s">
        <v>18</v>
      </c>
      <c r="D5" s="8">
        <v>4</v>
      </c>
      <c r="E5" s="7">
        <f t="shared" si="0"/>
        <v>0.23529411764705882</v>
      </c>
      <c r="F5" s="8">
        <v>13</v>
      </c>
      <c r="G5" s="7">
        <f t="shared" si="1"/>
        <v>0.76470588235294112</v>
      </c>
      <c r="H5" s="8">
        <f t="shared" si="2"/>
        <v>17</v>
      </c>
    </row>
    <row r="6" spans="1:8" x14ac:dyDescent="0.25">
      <c r="A6" s="10" t="s">
        <v>12</v>
      </c>
      <c r="B6" s="3" t="s">
        <v>19</v>
      </c>
      <c r="C6" s="13" t="s">
        <v>20</v>
      </c>
      <c r="D6" s="8">
        <v>12</v>
      </c>
      <c r="E6" s="7">
        <f t="shared" si="0"/>
        <v>0.70588235294117652</v>
      </c>
      <c r="F6" s="8">
        <v>5</v>
      </c>
      <c r="G6" s="7">
        <f t="shared" si="1"/>
        <v>0.29411764705882354</v>
      </c>
      <c r="H6" s="8">
        <f t="shared" si="2"/>
        <v>17</v>
      </c>
    </row>
    <row r="7" spans="1:8" x14ac:dyDescent="0.25">
      <c r="A7" s="10" t="s">
        <v>12</v>
      </c>
      <c r="B7" s="3" t="s">
        <v>21</v>
      </c>
      <c r="C7" s="13" t="s">
        <v>22</v>
      </c>
      <c r="D7" s="8">
        <v>5</v>
      </c>
      <c r="E7" s="7">
        <f t="shared" si="0"/>
        <v>0.35714285714285715</v>
      </c>
      <c r="F7" s="8">
        <v>9</v>
      </c>
      <c r="G7" s="7">
        <f t="shared" si="1"/>
        <v>0.6428571428571429</v>
      </c>
      <c r="H7" s="8">
        <f t="shared" si="2"/>
        <v>14</v>
      </c>
    </row>
    <row r="8" spans="1:8" x14ac:dyDescent="0.25">
      <c r="A8" s="10" t="s">
        <v>12</v>
      </c>
      <c r="B8" s="3" t="s">
        <v>23</v>
      </c>
      <c r="C8" s="13" t="s">
        <v>24</v>
      </c>
      <c r="D8" s="8">
        <v>7</v>
      </c>
      <c r="E8" s="7">
        <f t="shared" si="0"/>
        <v>0.4375</v>
      </c>
      <c r="F8" s="8">
        <v>9</v>
      </c>
      <c r="G8" s="7">
        <f t="shared" si="1"/>
        <v>0.5625</v>
      </c>
      <c r="H8" s="8">
        <f t="shared" si="2"/>
        <v>16</v>
      </c>
    </row>
    <row r="9" spans="1:8" x14ac:dyDescent="0.25">
      <c r="A9" s="10" t="s">
        <v>12</v>
      </c>
      <c r="B9" s="3" t="s">
        <v>25</v>
      </c>
      <c r="C9" s="13" t="s">
        <v>26</v>
      </c>
      <c r="D9" s="8">
        <v>1</v>
      </c>
      <c r="E9" s="7">
        <f t="shared" si="0"/>
        <v>7.6923076923076927E-2</v>
      </c>
      <c r="F9" s="8">
        <v>12</v>
      </c>
      <c r="G9" s="7">
        <f t="shared" si="1"/>
        <v>0.92307692307692313</v>
      </c>
      <c r="H9" s="8">
        <f t="shared" si="2"/>
        <v>13</v>
      </c>
    </row>
    <row r="10" spans="1:8" x14ac:dyDescent="0.25">
      <c r="A10" s="10" t="s">
        <v>12</v>
      </c>
      <c r="B10" s="3" t="s">
        <v>27</v>
      </c>
      <c r="C10" s="13" t="s">
        <v>28</v>
      </c>
      <c r="D10" s="8">
        <v>9</v>
      </c>
      <c r="E10" s="7">
        <f t="shared" si="0"/>
        <v>0.6</v>
      </c>
      <c r="F10" s="8">
        <v>6</v>
      </c>
      <c r="G10" s="7">
        <f t="shared" si="1"/>
        <v>0.4</v>
      </c>
      <c r="H10" s="8">
        <f t="shared" si="2"/>
        <v>15</v>
      </c>
    </row>
    <row r="11" spans="1:8" x14ac:dyDescent="0.25">
      <c r="A11" s="10" t="s">
        <v>12</v>
      </c>
      <c r="B11" s="3" t="s">
        <v>29</v>
      </c>
      <c r="C11" s="13" t="s">
        <v>30</v>
      </c>
      <c r="D11" s="8">
        <v>4</v>
      </c>
      <c r="E11" s="7">
        <f t="shared" si="0"/>
        <v>0.33333333333333331</v>
      </c>
      <c r="F11" s="8">
        <v>8</v>
      </c>
      <c r="G11" s="7">
        <f t="shared" si="1"/>
        <v>0.66666666666666663</v>
      </c>
      <c r="H11" s="8">
        <f t="shared" si="2"/>
        <v>12</v>
      </c>
    </row>
    <row r="12" spans="1:8" x14ac:dyDescent="0.25">
      <c r="A12" s="10" t="s">
        <v>12</v>
      </c>
      <c r="B12" s="3" t="s">
        <v>31</v>
      </c>
      <c r="C12" s="13" t="s">
        <v>32</v>
      </c>
      <c r="D12" s="8">
        <v>5</v>
      </c>
      <c r="E12" s="7">
        <f t="shared" si="0"/>
        <v>0.29411764705882354</v>
      </c>
      <c r="F12" s="8">
        <v>12</v>
      </c>
      <c r="G12" s="7">
        <f t="shared" si="1"/>
        <v>0.70588235294117652</v>
      </c>
      <c r="H12" s="8">
        <f t="shared" si="2"/>
        <v>17</v>
      </c>
    </row>
    <row r="13" spans="1:8" x14ac:dyDescent="0.25">
      <c r="A13" s="11" t="s">
        <v>33</v>
      </c>
      <c r="B13" s="3" t="s">
        <v>34</v>
      </c>
      <c r="C13" s="13" t="s">
        <v>35</v>
      </c>
      <c r="D13" s="8">
        <v>3</v>
      </c>
      <c r="E13" s="7">
        <f t="shared" si="0"/>
        <v>0.14285714285714285</v>
      </c>
      <c r="F13" s="8">
        <v>18</v>
      </c>
      <c r="G13" s="7">
        <f t="shared" si="1"/>
        <v>0.8571428571428571</v>
      </c>
      <c r="H13" s="8">
        <f t="shared" si="2"/>
        <v>21</v>
      </c>
    </row>
    <row r="14" spans="1:8" x14ac:dyDescent="0.25">
      <c r="A14" s="11" t="s">
        <v>33</v>
      </c>
      <c r="B14" s="3" t="s">
        <v>36</v>
      </c>
      <c r="C14" s="13" t="s">
        <v>37</v>
      </c>
      <c r="D14" s="8">
        <v>13</v>
      </c>
      <c r="E14" s="7">
        <f t="shared" si="0"/>
        <v>0.56521739130434778</v>
      </c>
      <c r="F14" s="8">
        <v>10</v>
      </c>
      <c r="G14" s="7">
        <f t="shared" si="1"/>
        <v>0.43478260869565216</v>
      </c>
      <c r="H14" s="8">
        <f t="shared" si="2"/>
        <v>23</v>
      </c>
    </row>
    <row r="15" spans="1:8" x14ac:dyDescent="0.25">
      <c r="A15" s="11" t="s">
        <v>33</v>
      </c>
      <c r="B15" s="3" t="s">
        <v>38</v>
      </c>
      <c r="C15" s="13" t="s">
        <v>39</v>
      </c>
      <c r="D15" s="8">
        <v>5</v>
      </c>
      <c r="E15" s="7">
        <f t="shared" si="0"/>
        <v>0.3125</v>
      </c>
      <c r="F15" s="8">
        <v>11</v>
      </c>
      <c r="G15" s="7">
        <f t="shared" si="1"/>
        <v>0.6875</v>
      </c>
      <c r="H15" s="8">
        <f t="shared" si="2"/>
        <v>16</v>
      </c>
    </row>
    <row r="16" spans="1:8" x14ac:dyDescent="0.25">
      <c r="A16" s="11" t="s">
        <v>33</v>
      </c>
      <c r="B16" s="3" t="s">
        <v>40</v>
      </c>
      <c r="C16" s="13" t="s">
        <v>41</v>
      </c>
      <c r="D16" s="8">
        <v>6</v>
      </c>
      <c r="E16" s="7">
        <f t="shared" si="0"/>
        <v>0.4</v>
      </c>
      <c r="F16" s="8">
        <v>9</v>
      </c>
      <c r="G16" s="7">
        <f t="shared" si="1"/>
        <v>0.6</v>
      </c>
      <c r="H16" s="8">
        <f t="shared" si="2"/>
        <v>15</v>
      </c>
    </row>
    <row r="17" spans="1:8" x14ac:dyDescent="0.25">
      <c r="A17" s="11" t="s">
        <v>33</v>
      </c>
      <c r="B17" s="3" t="s">
        <v>42</v>
      </c>
      <c r="C17" s="13" t="s">
        <v>43</v>
      </c>
      <c r="D17" s="8">
        <v>5</v>
      </c>
      <c r="E17" s="7">
        <f t="shared" si="0"/>
        <v>0.27777777777777779</v>
      </c>
      <c r="F17" s="8">
        <v>13</v>
      </c>
      <c r="G17" s="7">
        <f t="shared" si="1"/>
        <v>0.72222222222222221</v>
      </c>
      <c r="H17" s="8">
        <f t="shared" si="2"/>
        <v>18</v>
      </c>
    </row>
    <row r="18" spans="1:8" x14ac:dyDescent="0.25">
      <c r="A18" s="11" t="s">
        <v>33</v>
      </c>
      <c r="B18" s="3">
        <v>27</v>
      </c>
      <c r="C18" s="13" t="s">
        <v>45</v>
      </c>
      <c r="D18" s="8">
        <v>6</v>
      </c>
      <c r="E18" s="7">
        <f t="shared" si="0"/>
        <v>0.31578947368421051</v>
      </c>
      <c r="F18" s="8">
        <v>13</v>
      </c>
      <c r="G18" s="7">
        <f t="shared" si="1"/>
        <v>0.68421052631578949</v>
      </c>
      <c r="H18" s="8">
        <f t="shared" si="2"/>
        <v>19</v>
      </c>
    </row>
    <row r="19" spans="1:8" x14ac:dyDescent="0.25">
      <c r="A19" s="11" t="s">
        <v>33</v>
      </c>
      <c r="B19" s="3">
        <v>28</v>
      </c>
      <c r="C19" s="13" t="s">
        <v>46</v>
      </c>
      <c r="D19" s="8">
        <v>3</v>
      </c>
      <c r="E19" s="7">
        <f t="shared" si="0"/>
        <v>0.21428571428571427</v>
      </c>
      <c r="F19" s="8">
        <v>11</v>
      </c>
      <c r="G19" s="7">
        <f t="shared" si="1"/>
        <v>0.7857142857142857</v>
      </c>
      <c r="H19" s="8">
        <f t="shared" si="2"/>
        <v>14</v>
      </c>
    </row>
    <row r="20" spans="1:8" x14ac:dyDescent="0.25">
      <c r="A20" s="11" t="s">
        <v>33</v>
      </c>
      <c r="B20" s="3">
        <v>29</v>
      </c>
      <c r="C20" s="13" t="s">
        <v>47</v>
      </c>
      <c r="D20" s="8">
        <v>11</v>
      </c>
      <c r="E20" s="7">
        <f t="shared" si="0"/>
        <v>0.6470588235294118</v>
      </c>
      <c r="F20" s="8">
        <v>6</v>
      </c>
      <c r="G20" s="7">
        <f t="shared" si="1"/>
        <v>0.35294117647058826</v>
      </c>
      <c r="H20" s="8">
        <f t="shared" si="2"/>
        <v>17</v>
      </c>
    </row>
    <row r="21" spans="1:8" x14ac:dyDescent="0.25">
      <c r="A21" s="11" t="s">
        <v>33</v>
      </c>
      <c r="B21" s="3">
        <v>30</v>
      </c>
      <c r="C21" s="13" t="s">
        <v>48</v>
      </c>
      <c r="D21" s="8">
        <v>3</v>
      </c>
      <c r="E21" s="7">
        <f t="shared" si="0"/>
        <v>0.17647058823529413</v>
      </c>
      <c r="F21" s="8">
        <v>14</v>
      </c>
      <c r="G21" s="7">
        <f t="shared" si="1"/>
        <v>0.82352941176470584</v>
      </c>
      <c r="H21" s="8">
        <f t="shared" si="2"/>
        <v>17</v>
      </c>
    </row>
    <row r="22" spans="1:8" x14ac:dyDescent="0.25">
      <c r="A22" s="11" t="s">
        <v>33</v>
      </c>
      <c r="B22" s="3">
        <v>31</v>
      </c>
      <c r="C22" s="13" t="s">
        <v>49</v>
      </c>
      <c r="D22" s="8">
        <v>11</v>
      </c>
      <c r="E22" s="7">
        <f t="shared" si="0"/>
        <v>0.73333333333333328</v>
      </c>
      <c r="F22" s="8">
        <v>4</v>
      </c>
      <c r="G22" s="7">
        <f t="shared" si="1"/>
        <v>0.26666666666666666</v>
      </c>
      <c r="H22" s="8">
        <f t="shared" si="2"/>
        <v>15</v>
      </c>
    </row>
    <row r="23" spans="1:8" x14ac:dyDescent="0.25">
      <c r="A23" s="11" t="s">
        <v>33</v>
      </c>
      <c r="B23" s="3">
        <v>32</v>
      </c>
      <c r="C23" s="13" t="s">
        <v>50</v>
      </c>
      <c r="D23" s="8">
        <v>9</v>
      </c>
      <c r="E23" s="7">
        <f t="shared" si="0"/>
        <v>0.6428571428571429</v>
      </c>
      <c r="F23" s="8">
        <v>5</v>
      </c>
      <c r="G23" s="7">
        <f t="shared" si="1"/>
        <v>0.35714285714285715</v>
      </c>
      <c r="H23" s="8">
        <f t="shared" si="2"/>
        <v>14</v>
      </c>
    </row>
    <row r="24" spans="1:8" x14ac:dyDescent="0.25">
      <c r="A24" s="11" t="s">
        <v>33</v>
      </c>
      <c r="B24" s="3">
        <v>34</v>
      </c>
      <c r="C24" s="13" t="s">
        <v>51</v>
      </c>
      <c r="D24" s="8">
        <v>11</v>
      </c>
      <c r="E24" s="7">
        <f t="shared" si="0"/>
        <v>0.6875</v>
      </c>
      <c r="F24" s="8">
        <v>5</v>
      </c>
      <c r="G24" s="7">
        <f t="shared" si="1"/>
        <v>0.3125</v>
      </c>
      <c r="H24" s="8">
        <f t="shared" si="2"/>
        <v>16</v>
      </c>
    </row>
    <row r="25" spans="1:8" x14ac:dyDescent="0.25">
      <c r="A25" s="11" t="s">
        <v>33</v>
      </c>
      <c r="B25" s="3">
        <v>35</v>
      </c>
      <c r="C25" s="13" t="s">
        <v>52</v>
      </c>
      <c r="D25" s="8">
        <v>13</v>
      </c>
      <c r="E25" s="7">
        <f t="shared" si="0"/>
        <v>0.72222222222222221</v>
      </c>
      <c r="F25" s="8">
        <v>5</v>
      </c>
      <c r="G25" s="7">
        <f t="shared" si="1"/>
        <v>0.27777777777777779</v>
      </c>
      <c r="H25" s="8">
        <f t="shared" si="2"/>
        <v>18</v>
      </c>
    </row>
    <row r="26" spans="1:8" x14ac:dyDescent="0.25">
      <c r="A26" s="11" t="s">
        <v>33</v>
      </c>
      <c r="B26" s="3">
        <v>36</v>
      </c>
      <c r="C26" s="13" t="s">
        <v>53</v>
      </c>
      <c r="D26" s="8">
        <v>8</v>
      </c>
      <c r="E26" s="7">
        <f t="shared" si="0"/>
        <v>0.53333333333333333</v>
      </c>
      <c r="F26" s="8">
        <v>7</v>
      </c>
      <c r="G26" s="7">
        <f t="shared" si="1"/>
        <v>0.46666666666666667</v>
      </c>
      <c r="H26" s="8">
        <f t="shared" si="2"/>
        <v>15</v>
      </c>
    </row>
    <row r="27" spans="1:8" x14ac:dyDescent="0.25">
      <c r="A27" s="14" t="s">
        <v>44</v>
      </c>
      <c r="B27" s="3">
        <v>37</v>
      </c>
      <c r="C27" s="13" t="s">
        <v>54</v>
      </c>
      <c r="D27" s="8">
        <v>1</v>
      </c>
      <c r="E27" s="7">
        <f t="shared" si="0"/>
        <v>3.5714285714285712E-2</v>
      </c>
      <c r="F27" s="8">
        <v>27</v>
      </c>
      <c r="G27" s="7">
        <f t="shared" si="1"/>
        <v>0.9642857142857143</v>
      </c>
      <c r="H27" s="8">
        <f t="shared" si="2"/>
        <v>28</v>
      </c>
    </row>
    <row r="28" spans="1:8" x14ac:dyDescent="0.25">
      <c r="A28" s="14" t="s">
        <v>44</v>
      </c>
      <c r="B28" s="3">
        <v>39</v>
      </c>
      <c r="C28" s="13" t="s">
        <v>55</v>
      </c>
      <c r="D28" s="8">
        <v>8</v>
      </c>
      <c r="E28" s="7">
        <f t="shared" si="0"/>
        <v>0.4</v>
      </c>
      <c r="F28" s="8">
        <v>12</v>
      </c>
      <c r="G28" s="7">
        <f t="shared" si="1"/>
        <v>0.6</v>
      </c>
      <c r="H28" s="8">
        <f t="shared" si="2"/>
        <v>20</v>
      </c>
    </row>
    <row r="29" spans="1:8" x14ac:dyDescent="0.25">
      <c r="A29" s="14" t="s">
        <v>44</v>
      </c>
      <c r="B29" s="8">
        <v>40</v>
      </c>
      <c r="C29" s="4" t="s">
        <v>56</v>
      </c>
      <c r="D29" s="8">
        <v>7</v>
      </c>
      <c r="E29" s="7">
        <f t="shared" si="0"/>
        <v>0.41176470588235292</v>
      </c>
      <c r="F29" s="8">
        <v>10</v>
      </c>
      <c r="G29" s="7">
        <f t="shared" si="1"/>
        <v>0.58823529411764708</v>
      </c>
      <c r="H29" s="8">
        <f t="shared" si="2"/>
        <v>17</v>
      </c>
    </row>
    <row r="30" spans="1:8" x14ac:dyDescent="0.25">
      <c r="A30" s="14" t="s">
        <v>44</v>
      </c>
      <c r="B30" s="8">
        <v>42</v>
      </c>
      <c r="C30" s="4" t="s">
        <v>57</v>
      </c>
      <c r="D30" s="8">
        <v>0</v>
      </c>
      <c r="E30" s="7">
        <f t="shared" si="0"/>
        <v>0</v>
      </c>
      <c r="F30" s="8">
        <v>16</v>
      </c>
      <c r="G30" s="7">
        <f t="shared" si="1"/>
        <v>1</v>
      </c>
      <c r="H30" s="8">
        <f t="shared" si="2"/>
        <v>16</v>
      </c>
    </row>
    <row r="31" spans="1:8" x14ac:dyDescent="0.25">
      <c r="A31" s="14" t="s">
        <v>44</v>
      </c>
      <c r="B31" s="8">
        <v>45</v>
      </c>
      <c r="C31" s="4" t="s">
        <v>58</v>
      </c>
      <c r="D31" s="8">
        <v>1</v>
      </c>
      <c r="E31" s="7">
        <f t="shared" si="0"/>
        <v>7.1428571428571425E-2</v>
      </c>
      <c r="F31" s="8">
        <v>13</v>
      </c>
      <c r="G31" s="7">
        <f t="shared" si="1"/>
        <v>0.9285714285714286</v>
      </c>
      <c r="H31" s="8">
        <f t="shared" si="2"/>
        <v>14</v>
      </c>
    </row>
    <row r="32" spans="1:8" x14ac:dyDescent="0.25">
      <c r="A32" s="14" t="s">
        <v>44</v>
      </c>
      <c r="B32" s="8">
        <v>46</v>
      </c>
      <c r="C32" s="4" t="s">
        <v>59</v>
      </c>
      <c r="D32" s="8">
        <v>2</v>
      </c>
      <c r="E32" s="7">
        <f t="shared" si="0"/>
        <v>0.1</v>
      </c>
      <c r="F32" s="8">
        <v>18</v>
      </c>
      <c r="G32" s="7">
        <f t="shared" si="1"/>
        <v>0.9</v>
      </c>
      <c r="H32" s="8">
        <f t="shared" si="2"/>
        <v>20</v>
      </c>
    </row>
    <row r="33" spans="1:8" x14ac:dyDescent="0.25">
      <c r="A33" s="19" t="s">
        <v>3</v>
      </c>
      <c r="B33" s="19"/>
      <c r="C33" s="19"/>
      <c r="D33" s="17">
        <f>SUM(D2:D32)</f>
        <v>201</v>
      </c>
      <c r="E33" s="20"/>
      <c r="F33" s="17">
        <f>SUM(F2:F32)</f>
        <v>329</v>
      </c>
      <c r="G33" s="17"/>
      <c r="H33" s="17">
        <f>SUM(H2:H32)</f>
        <v>530</v>
      </c>
    </row>
    <row r="34" spans="1:8" x14ac:dyDescent="0.25">
      <c r="A34" s="16" t="s">
        <v>60</v>
      </c>
      <c r="B34" s="16"/>
      <c r="C34" s="16"/>
      <c r="D34" s="18">
        <f>AVERAGE(D2:D32)</f>
        <v>6.4838709677419351</v>
      </c>
      <c r="E34" s="15">
        <f>D34/H34</f>
        <v>0.3792452830188679</v>
      </c>
      <c r="F34" s="18">
        <f>AVERAGE(F2:F32)</f>
        <v>10.612903225806452</v>
      </c>
      <c r="G34" s="15">
        <f t="shared" si="1"/>
        <v>0.62075471698113205</v>
      </c>
      <c r="H34" s="17">
        <f t="shared" si="2"/>
        <v>17.096774193548388</v>
      </c>
    </row>
    <row r="35" spans="1:8" x14ac:dyDescent="0.25">
      <c r="B35" s="21" t="s">
        <v>61</v>
      </c>
    </row>
  </sheetData>
  <mergeCells count="2">
    <mergeCell ref="A34:C34"/>
    <mergeCell ref="A33:C33"/>
  </mergeCells>
  <conditionalFormatting sqref="E2:E32 E34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{0225654B-3978-40AB-8A9D-F28B5AD382EE}</x14:id>
        </ext>
      </extLst>
    </cfRule>
  </conditionalFormatting>
  <conditionalFormatting sqref="G2:G32 G34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{97F3B43B-9E38-492F-B975-7F6BD6D34B07}</x14:id>
        </ext>
      </extLst>
    </cfRule>
  </conditionalFormatting>
  <pageMargins left="0.7" right="0.7" top="0.75" bottom="0.75" header="0.3" footer="0.3"/>
  <pageSetup paperSize="9" scale="52" fitToHeight="0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225654B-3978-40AB-8A9D-F28B5AD382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E2:E32 E34</xm:sqref>
        </x14:conditionalFormatting>
        <x14:conditionalFormatting xmlns:xm="http://schemas.microsoft.com/office/excel/2006/main">
          <x14:cfRule type="dataBar" id="{97F3B43B-9E38-492F-B975-7F6BD6D34B0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G2:G32 G34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Hidalgo</dc:creator>
  <cp:lastModifiedBy>Frank Hidalgo</cp:lastModifiedBy>
  <dcterms:created xsi:type="dcterms:W3CDTF">2020-11-21T01:28:02Z</dcterms:created>
  <dcterms:modified xsi:type="dcterms:W3CDTF">2020-11-21T05:52:43Z</dcterms:modified>
</cp:coreProperties>
</file>