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ACTIVITAT-COMP" sheetId="2" r:id="rId1"/>
    <sheet name="TAULA AVALUACIÓ" sheetId="4" r:id="rId2"/>
  </sheets>
  <definedNames>
    <definedName name="_xlnm.Print_Area" localSheetId="0">'ACTIVITAT-COMP'!$A$1:$J$31</definedName>
  </definedNames>
  <calcPr calcId="125725"/>
</workbook>
</file>

<file path=xl/calcChain.xml><?xml version="1.0" encoding="utf-8"?>
<calcChain xmlns="http://schemas.openxmlformats.org/spreadsheetml/2006/main">
  <c r="AF4" i="4"/>
  <c r="AF7"/>
  <c r="AG7"/>
  <c r="AH7"/>
  <c r="AI7"/>
  <c r="AJ7"/>
  <c r="AK7"/>
  <c r="AL7"/>
  <c r="AM7"/>
  <c r="AM6"/>
  <c r="AL6"/>
  <c r="AK6"/>
  <c r="AJ6"/>
  <c r="AI6"/>
  <c r="AH6"/>
  <c r="AG6"/>
  <c r="AF6"/>
  <c r="AK4"/>
  <c r="AL4" l="1"/>
  <c r="AI4"/>
  <c r="AJ4"/>
  <c r="AH4"/>
  <c r="AG4"/>
  <c r="AM4"/>
  <c r="AN8" l="1"/>
  <c r="AN25" l="1"/>
  <c r="AN21"/>
  <c r="AN17"/>
  <c r="AN13"/>
  <c r="AN9"/>
  <c r="AN26"/>
  <c r="AN22"/>
  <c r="AN18"/>
  <c r="AN14"/>
  <c r="AN10"/>
  <c r="AN6"/>
  <c r="AN23"/>
  <c r="AN19"/>
  <c r="AN15"/>
  <c r="AN11"/>
  <c r="AN7"/>
  <c r="AN24"/>
  <c r="AN20"/>
  <c r="AN16"/>
  <c r="AN12"/>
</calcChain>
</file>

<file path=xl/sharedStrings.xml><?xml version="1.0" encoding="utf-8"?>
<sst xmlns="http://schemas.openxmlformats.org/spreadsheetml/2006/main" count="108" uniqueCount="69">
  <si>
    <t>COMPETÈNCIES ESPECÍFIQUES DE CADA MISSIÓ</t>
  </si>
  <si>
    <t>Procediments de treball</t>
  </si>
  <si>
    <t xml:space="preserve">Puntualitat </t>
  </si>
  <si>
    <t>Expressió escrita</t>
  </si>
  <si>
    <t>Producte final</t>
  </si>
  <si>
    <t>Utilitat</t>
  </si>
  <si>
    <t>Recerca d'informació.</t>
  </si>
  <si>
    <t>Estudi de mercat</t>
  </si>
  <si>
    <t>Contextualització</t>
  </si>
  <si>
    <t>Ús del navegador web</t>
  </si>
  <si>
    <t>Realització del Prezi.</t>
  </si>
  <si>
    <t xml:space="preserve">Estudi de mercat </t>
  </si>
  <si>
    <t>Promoció de l'aplicació.</t>
  </si>
  <si>
    <t>Activitat</t>
  </si>
  <si>
    <t>Contingut Rubriques</t>
  </si>
  <si>
    <t>Actitud</t>
  </si>
  <si>
    <t>Respecte</t>
  </si>
  <si>
    <t>Responsabilitat</t>
  </si>
  <si>
    <t>Expressió oral</t>
  </si>
  <si>
    <t>Originalitat de les idees del producte.</t>
  </si>
  <si>
    <t>Originalitat de la Creació del blog.</t>
  </si>
  <si>
    <t>Grau de responsabilitat amb el grup</t>
  </si>
  <si>
    <t>Esperit crític</t>
  </si>
  <si>
    <t>Propostes de mIllora</t>
  </si>
  <si>
    <t>Respecte vers els altres grups</t>
  </si>
  <si>
    <t xml:space="preserve">Act 02
NOTA GRUPAL: 
Resultat del producte final
</t>
  </si>
  <si>
    <t>Act 04
NOTA INDIVIDUAL: 
Seguiment actitudinal de classe.</t>
  </si>
  <si>
    <t xml:space="preserve">Act 06
NOTA INDIVIDUAL: Prova -Reflexió individual de la missió 2 
</t>
  </si>
  <si>
    <t>Act 07
NOTA GRUPAL: 
Proposta millora mitjaçant bolg, missió 3</t>
  </si>
  <si>
    <t xml:space="preserve">Act 08
NOTA INDIVIDUAL: Prova -Reflexió individual de la missió 4
</t>
  </si>
  <si>
    <t xml:space="preserve">Act 10
NOTA GRUPAL: 
PREZI de promoció, missió 5.
</t>
  </si>
  <si>
    <t>Grau de definició de l'aplicació</t>
  </si>
  <si>
    <t>COMPETÈNCIES GENÈRIQUES</t>
  </si>
  <si>
    <t xml:space="preserve">Act 03
NOTA GRUPAL: 
Seguiment de carpeta d'aprenentatge (creativitat).
</t>
  </si>
  <si>
    <t xml:space="preserve">Act 05
NOTA GRUPAL: 
Fitxa proposada, missió 1
</t>
  </si>
  <si>
    <t>Act 01
NOTA GRUPAL:
Seguiment de carpeta d'aprenentatge (procés).</t>
  </si>
  <si>
    <t xml:space="preserve">Act 11
NOTA GRUPAL: Segons reconeixement a les diferents xarxes socials. </t>
  </si>
  <si>
    <t xml:space="preserve">Act 12
NOTA INDIVIDUAL: 
exposició oral a classe, missió 6.
</t>
  </si>
  <si>
    <t>Gaudir i respectar la creació artística i utilitzar diversos mitjans d’expressió i representació</t>
  </si>
  <si>
    <t>Planificar i organitzar un projecte treballat en equip</t>
  </si>
  <si>
    <t>Analitzar i avaluar productes semblants al mercat</t>
  </si>
  <si>
    <t>Gestionar, de forma correcta, la informació, els sistemes operatius i els programes</t>
  </si>
  <si>
    <t>Avaluar un producte, millorar-lo  i prendre decisions</t>
  </si>
  <si>
    <t>Donar a conèixer un producte a la societat</t>
  </si>
  <si>
    <t>Crear una aplicació per a mòbil</t>
  </si>
  <si>
    <t>Iniciativa i autonomia personal</t>
  </si>
  <si>
    <t>NOM ALUMNE</t>
  </si>
  <si>
    <t>GRUP</t>
  </si>
  <si>
    <t>Act 01 
NOTA GRUPAL:
Seguiment de carp. d'ap.e (procés).</t>
  </si>
  <si>
    <t>Act 02
NOTA GRUPAL: 
Resultat del producte final</t>
  </si>
  <si>
    <t>Act 03
NOTA GRUPAL: 
Seguiment de carpeta d'aprenentatge (creativitat).</t>
  </si>
  <si>
    <t>Originalitat de les idees del producte</t>
  </si>
  <si>
    <t>ACTIVITATS GENÈRIQUES</t>
  </si>
  <si>
    <t>Act 05
NOTA GRUPAL: 
Fitxa proposada, missió 1</t>
  </si>
  <si>
    <t xml:space="preserve">Act 06
NOTA INDIVIDUAL: Prova -Reflexió individual de la missió 2 </t>
  </si>
  <si>
    <t>Recerca d'informació</t>
  </si>
  <si>
    <t>Ús de les Eines de programació</t>
  </si>
  <si>
    <t>Ús de les Eines de disseny d'imatge</t>
  </si>
  <si>
    <t>ACTIVITATS ESPECÍFIQUES DE CADA MISSIÓ</t>
  </si>
  <si>
    <t>COMPETÈNCIES</t>
  </si>
  <si>
    <t>Act 08
NOTA INDIVIDUAL: Prova -Reflexió individual de la missió 4</t>
  </si>
  <si>
    <t>Act 10
NOTA GRUPAL: 
PREZI de promoció, missió 5.</t>
  </si>
  <si>
    <t>Act 12
NOTA INDIVIDUAL: 
exposició oral a classe, missió 6.</t>
  </si>
  <si>
    <t>NOTA FINAL</t>
  </si>
  <si>
    <t>% respecte competència avaluada, SENSE MIS. 4</t>
  </si>
  <si>
    <t>% respecte competència avaluada, AMB MIS. 4</t>
  </si>
  <si>
    <t>Gestionar de forma correcta, la informació, els sistemes operatius i els programes</t>
  </si>
  <si>
    <t>NP</t>
  </si>
  <si>
    <t>% de cada competència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</si>
</sst>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66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1" fontId="0" fillId="0" borderId="1" xfId="0" applyNumberForma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0" fillId="4" borderId="1" xfId="0" applyNumberFormat="1" applyFill="1" applyBorder="1" applyAlignment="1">
      <alignment horizontal="center" wrapText="1"/>
    </xf>
    <xf numFmtId="0" fontId="0" fillId="5" borderId="1" xfId="0" applyNumberFormat="1" applyFill="1" applyBorder="1" applyAlignment="1">
      <alignment horizontal="center" wrapText="1"/>
    </xf>
    <xf numFmtId="0" fontId="0" fillId="8" borderId="1" xfId="0" applyNumberFormat="1" applyFill="1" applyBorder="1" applyAlignment="1">
      <alignment horizontal="center" wrapText="1"/>
    </xf>
    <xf numFmtId="1" fontId="0" fillId="8" borderId="1" xfId="0" applyNumberFormat="1" applyFill="1" applyBorder="1" applyAlignment="1">
      <alignment horizontal="center" wrapText="1"/>
    </xf>
    <xf numFmtId="0" fontId="0" fillId="9" borderId="1" xfId="0" applyNumberForma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3" borderId="7" xfId="0" applyNumberFormat="1" applyFill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0" fontId="0" fillId="10" borderId="8" xfId="0" applyNumberFormat="1" applyFill="1" applyBorder="1" applyAlignment="1">
      <alignment horizontal="center" wrapText="1"/>
    </xf>
    <xf numFmtId="1" fontId="0" fillId="10" borderId="8" xfId="0" applyNumberFormat="1" applyFill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9" fontId="1" fillId="3" borderId="7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>
      <alignment wrapText="1"/>
    </xf>
    <xf numFmtId="49" fontId="1" fillId="5" borderId="1" xfId="0" applyNumberFormat="1" applyFont="1" applyFill="1" applyBorder="1" applyAlignment="1">
      <alignment wrapText="1"/>
    </xf>
    <xf numFmtId="49" fontId="1" fillId="8" borderId="1" xfId="0" applyNumberFormat="1" applyFont="1" applyFill="1" applyBorder="1" applyAlignment="1">
      <alignment wrapText="1"/>
    </xf>
    <xf numFmtId="49" fontId="1" fillId="9" borderId="1" xfId="0" applyNumberFormat="1" applyFont="1" applyFill="1" applyBorder="1" applyAlignment="1">
      <alignment wrapText="1"/>
    </xf>
    <xf numFmtId="49" fontId="6" fillId="10" borderId="8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vertical="top" wrapText="1"/>
    </xf>
    <xf numFmtId="0" fontId="0" fillId="6" borderId="1" xfId="0" applyNumberForma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49" fontId="9" fillId="3" borderId="1" xfId="0" applyNumberFormat="1" applyFont="1" applyFill="1" applyBorder="1" applyAlignment="1">
      <alignment horizontal="center" textRotation="90" wrapText="1"/>
    </xf>
    <xf numFmtId="49" fontId="9" fillId="6" borderId="1" xfId="0" applyNumberFormat="1" applyFont="1" applyFill="1" applyBorder="1" applyAlignment="1">
      <alignment horizontal="center" textRotation="90" wrapText="1"/>
    </xf>
    <xf numFmtId="49" fontId="9" fillId="10" borderId="1" xfId="0" applyNumberFormat="1" applyFont="1" applyFill="1" applyBorder="1" applyAlignment="1">
      <alignment horizontal="center" textRotation="90" wrapText="1"/>
    </xf>
    <xf numFmtId="49" fontId="9" fillId="4" borderId="1" xfId="0" applyNumberFormat="1" applyFont="1" applyFill="1" applyBorder="1" applyAlignment="1">
      <alignment horizontal="center" textRotation="90" wrapText="1"/>
    </xf>
    <xf numFmtId="49" fontId="9" fillId="7" borderId="1" xfId="0" applyNumberFormat="1" applyFont="1" applyFill="1" applyBorder="1" applyAlignment="1">
      <alignment horizontal="center" textRotation="90" wrapText="1"/>
    </xf>
    <xf numFmtId="49" fontId="9" fillId="5" borderId="1" xfId="0" applyNumberFormat="1" applyFont="1" applyFill="1" applyBorder="1" applyAlignment="1">
      <alignment horizontal="center" textRotation="90" wrapText="1"/>
    </xf>
    <xf numFmtId="49" fontId="9" fillId="8" borderId="1" xfId="0" applyNumberFormat="1" applyFont="1" applyFill="1" applyBorder="1" applyAlignment="1">
      <alignment horizontal="center" textRotation="90" wrapText="1"/>
    </xf>
    <xf numFmtId="49" fontId="9" fillId="9" borderId="1" xfId="0" applyNumberFormat="1" applyFont="1" applyFill="1" applyBorder="1" applyAlignment="1">
      <alignment horizontal="center" textRotation="90" wrapText="1"/>
    </xf>
    <xf numFmtId="49" fontId="1" fillId="6" borderId="1" xfId="0" applyNumberFormat="1" applyFont="1" applyFill="1" applyBorder="1" applyAlignment="1">
      <alignment wrapText="1"/>
    </xf>
    <xf numFmtId="49" fontId="1" fillId="7" borderId="1" xfId="0" applyNumberFormat="1" applyFont="1" applyFill="1" applyBorder="1" applyAlignment="1">
      <alignment wrapText="1"/>
    </xf>
    <xf numFmtId="0" fontId="0" fillId="7" borderId="1" xfId="0" applyNumberFormat="1" applyFill="1" applyBorder="1" applyAlignment="1">
      <alignment horizontal="center" wrapText="1"/>
    </xf>
    <xf numFmtId="1" fontId="0" fillId="6" borderId="1" xfId="0" applyNumberFormat="1" applyFill="1" applyBorder="1" applyAlignment="1">
      <alignment horizontal="center" wrapText="1"/>
    </xf>
    <xf numFmtId="1" fontId="0" fillId="7" borderId="1" xfId="0" applyNumberFormat="1" applyFill="1" applyBorder="1" applyAlignment="1">
      <alignment horizontal="center" wrapText="1"/>
    </xf>
    <xf numFmtId="1" fontId="9" fillId="8" borderId="1" xfId="0" applyNumberFormat="1" applyFont="1" applyFill="1" applyBorder="1" applyAlignment="1">
      <alignment horizontal="center" textRotation="90" wrapText="1"/>
    </xf>
    <xf numFmtId="1" fontId="9" fillId="6" borderId="1" xfId="0" applyNumberFormat="1" applyFont="1" applyFill="1" applyBorder="1" applyAlignment="1">
      <alignment horizontal="center" textRotation="90" wrapText="1"/>
    </xf>
    <xf numFmtId="1" fontId="9" fillId="10" borderId="1" xfId="0" applyNumberFormat="1" applyFont="1" applyFill="1" applyBorder="1" applyAlignment="1">
      <alignment horizontal="center" textRotation="90" wrapText="1"/>
    </xf>
    <xf numFmtId="1" fontId="9" fillId="7" borderId="1" xfId="0" applyNumberFormat="1" applyFont="1" applyFill="1" applyBorder="1" applyAlignment="1">
      <alignment horizontal="center" textRotation="90" wrapText="1"/>
    </xf>
    <xf numFmtId="49" fontId="3" fillId="0" borderId="1" xfId="0" applyNumberFormat="1" applyFont="1" applyBorder="1"/>
    <xf numFmtId="0" fontId="7" fillId="0" borderId="0" xfId="0" applyFont="1" applyBorder="1"/>
    <xf numFmtId="49" fontId="7" fillId="0" borderId="1" xfId="0" applyNumberFormat="1" applyFont="1" applyBorder="1"/>
    <xf numFmtId="49" fontId="3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3" fillId="5" borderId="1" xfId="0" applyNumberFormat="1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vertical="top" wrapText="1"/>
    </xf>
    <xf numFmtId="49" fontId="3" fillId="7" borderId="1" xfId="0" applyNumberFormat="1" applyFont="1" applyFill="1" applyBorder="1" applyAlignment="1">
      <alignment vertical="top" wrapText="1"/>
    </xf>
    <xf numFmtId="49" fontId="3" fillId="9" borderId="1" xfId="0" applyNumberFormat="1" applyFont="1" applyFill="1" applyBorder="1" applyAlignment="1">
      <alignment vertical="top" wrapText="1"/>
    </xf>
    <xf numFmtId="49" fontId="13" fillId="10" borderId="1" xfId="0" applyNumberFormat="1" applyFont="1" applyFill="1" applyBorder="1" applyAlignment="1">
      <alignment vertical="top" wrapText="1"/>
    </xf>
    <xf numFmtId="0" fontId="1" fillId="0" borderId="0" xfId="0" applyFont="1" applyAlignment="1"/>
    <xf numFmtId="0" fontId="10" fillId="0" borderId="0" xfId="0" applyFont="1"/>
    <xf numFmtId="0" fontId="1" fillId="0" borderId="0" xfId="0" applyFont="1"/>
    <xf numFmtId="49" fontId="3" fillId="2" borderId="1" xfId="0" applyNumberFormat="1" applyFont="1" applyFill="1" applyBorder="1"/>
    <xf numFmtId="0" fontId="3" fillId="2" borderId="1" xfId="0" applyFont="1" applyFill="1" applyBorder="1"/>
    <xf numFmtId="0" fontId="0" fillId="2" borderId="0" xfId="0" applyFill="1"/>
    <xf numFmtId="49" fontId="13" fillId="2" borderId="1" xfId="0" applyNumberFormat="1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/>
    <xf numFmtId="0" fontId="5" fillId="2" borderId="0" xfId="0" applyFont="1" applyFill="1"/>
    <xf numFmtId="164" fontId="1" fillId="0" borderId="0" xfId="0" applyNumberFormat="1" applyFont="1"/>
    <xf numFmtId="164" fontId="1" fillId="0" borderId="0" xfId="0" applyNumberFormat="1" applyFont="1" applyAlignment="1"/>
    <xf numFmtId="164" fontId="6" fillId="2" borderId="1" xfId="0" applyNumberFormat="1" applyFont="1" applyFill="1" applyBorder="1"/>
    <xf numFmtId="0" fontId="8" fillId="0" borderId="1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Border="1"/>
    <xf numFmtId="0" fontId="12" fillId="2" borderId="0" xfId="0" applyFont="1" applyFill="1" applyBorder="1"/>
    <xf numFmtId="0" fontId="7" fillId="2" borderId="0" xfId="0" applyFont="1" applyFill="1" applyBorder="1"/>
    <xf numFmtId="49" fontId="12" fillId="2" borderId="1" xfId="0" applyNumberFormat="1" applyFont="1" applyFill="1" applyBorder="1"/>
    <xf numFmtId="49" fontId="7" fillId="2" borderId="1" xfId="0" applyNumberFormat="1" applyFont="1" applyFill="1" applyBorder="1"/>
    <xf numFmtId="9" fontId="14" fillId="3" borderId="1" xfId="0" applyNumberFormat="1" applyFont="1" applyFill="1" applyBorder="1" applyAlignment="1">
      <alignment horizontal="center" wrapText="1"/>
    </xf>
    <xf numFmtId="9" fontId="9" fillId="6" borderId="1" xfId="0" applyNumberFormat="1" applyFont="1" applyFill="1" applyBorder="1" applyAlignment="1">
      <alignment horizontal="center" wrapText="1"/>
    </xf>
    <xf numFmtId="9" fontId="9" fillId="10" borderId="1" xfId="0" applyNumberFormat="1" applyFont="1" applyFill="1" applyBorder="1" applyAlignment="1">
      <alignment horizontal="center" wrapText="1"/>
    </xf>
    <xf numFmtId="9" fontId="9" fillId="4" borderId="1" xfId="0" applyNumberFormat="1" applyFont="1" applyFill="1" applyBorder="1" applyAlignment="1">
      <alignment horizontal="center" wrapText="1"/>
    </xf>
    <xf numFmtId="9" fontId="9" fillId="7" borderId="1" xfId="0" applyNumberFormat="1" applyFont="1" applyFill="1" applyBorder="1" applyAlignment="1">
      <alignment horizontal="center" wrapText="1"/>
    </xf>
    <xf numFmtId="9" fontId="9" fillId="5" borderId="1" xfId="0" applyNumberFormat="1" applyFont="1" applyFill="1" applyBorder="1" applyAlignment="1">
      <alignment horizontal="center" wrapText="1"/>
    </xf>
    <xf numFmtId="9" fontId="9" fillId="8" borderId="1" xfId="0" applyNumberFormat="1" applyFont="1" applyFill="1" applyBorder="1" applyAlignment="1">
      <alignment horizontal="center" wrapText="1"/>
    </xf>
    <xf numFmtId="9" fontId="9" fillId="9" borderId="1" xfId="0" applyNumberFormat="1" applyFont="1" applyFill="1" applyBorder="1" applyAlignment="1">
      <alignment horizontal="center" wrapText="1"/>
    </xf>
    <xf numFmtId="49" fontId="3" fillId="8" borderId="2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right"/>
    </xf>
    <xf numFmtId="0" fontId="12" fillId="0" borderId="1" xfId="0" applyFont="1" applyFill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/>
    <xf numFmtId="0" fontId="16" fillId="0" borderId="0" xfId="0" applyFont="1" applyBorder="1" applyAlignment="1"/>
    <xf numFmtId="164" fontId="16" fillId="0" borderId="0" xfId="0" applyNumberFormat="1" applyFont="1" applyAlignment="1"/>
    <xf numFmtId="0" fontId="16" fillId="0" borderId="0" xfId="0" applyFont="1" applyAlignment="1"/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wrapText="1"/>
    </xf>
    <xf numFmtId="49" fontId="1" fillId="0" borderId="4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/>
    <xf numFmtId="0" fontId="15" fillId="0" borderId="2" xfId="0" applyFont="1" applyBorder="1" applyAlignment="1">
      <alignment wrapText="1"/>
    </xf>
    <xf numFmtId="0" fontId="15" fillId="0" borderId="15" xfId="0" applyFont="1" applyBorder="1" applyAlignment="1"/>
    <xf numFmtId="0" fontId="15" fillId="0" borderId="3" xfId="0" applyFont="1" applyBorder="1" applyAlignment="1"/>
    <xf numFmtId="0" fontId="10" fillId="0" borderId="1" xfId="0" applyFont="1" applyBorder="1" applyAlignment="1">
      <alignment horizontal="center"/>
    </xf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13" fillId="2" borderId="1" xfId="0" applyFont="1" applyFill="1" applyBorder="1" applyAlignment="1"/>
    <xf numFmtId="0" fontId="3" fillId="0" borderId="1" xfId="0" applyFont="1" applyBorder="1" applyAlignment="1"/>
    <xf numFmtId="0" fontId="3" fillId="2" borderId="1" xfId="0" applyFont="1" applyFill="1" applyBorder="1" applyAlignment="1"/>
    <xf numFmtId="0" fontId="16" fillId="0" borderId="1" xfId="0" applyFont="1" applyBorder="1" applyAlignment="1"/>
    <xf numFmtId="0" fontId="15" fillId="0" borderId="15" xfId="0" applyFont="1" applyBorder="1" applyAlignment="1">
      <alignment wrapText="1"/>
    </xf>
    <xf numFmtId="0" fontId="16" fillId="0" borderId="3" xfId="0" applyFont="1" applyBorder="1" applyAlignment="1"/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/>
    <xf numFmtId="164" fontId="6" fillId="0" borderId="1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0" fillId="0" borderId="1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1" fontId="0" fillId="0" borderId="9" xfId="0" applyNumberFormat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10" borderId="11" xfId="0" applyNumberFormat="1" applyFill="1" applyBorder="1" applyAlignment="1">
      <alignment horizontal="center" wrapText="1"/>
    </xf>
    <xf numFmtId="10" fontId="4" fillId="0" borderId="0" xfId="0" applyNumberFormat="1" applyFont="1" applyBorder="1" applyAlignment="1">
      <alignment wrapText="1"/>
    </xf>
    <xf numFmtId="164" fontId="2" fillId="2" borderId="8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10" fontId="18" fillId="0" borderId="7" xfId="0" applyNumberFormat="1" applyFont="1" applyBorder="1" applyAlignment="1">
      <alignment wrapText="1"/>
    </xf>
    <xf numFmtId="10" fontId="18" fillId="0" borderId="1" xfId="0" applyNumberFormat="1" applyFont="1" applyBorder="1" applyAlignment="1">
      <alignment wrapText="1"/>
    </xf>
    <xf numFmtId="10" fontId="18" fillId="0" borderId="8" xfId="0" applyNumberFormat="1" applyFont="1" applyBorder="1" applyAlignment="1">
      <alignment wrapText="1"/>
    </xf>
    <xf numFmtId="10" fontId="19" fillId="0" borderId="1" xfId="0" applyNumberFormat="1" applyFont="1" applyBorder="1" applyAlignment="1">
      <alignment horizontal="center" wrapText="1"/>
    </xf>
    <xf numFmtId="10" fontId="19" fillId="0" borderId="2" xfId="0" applyNumberFormat="1" applyFont="1" applyBorder="1" applyAlignment="1">
      <alignment horizontal="center" wrapText="1"/>
    </xf>
    <xf numFmtId="0" fontId="14" fillId="0" borderId="2" xfId="0" applyFont="1" applyBorder="1" applyAlignment="1">
      <alignment vertical="top" wrapText="1"/>
    </xf>
    <xf numFmtId="0" fontId="17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66FF"/>
      <color rgb="FFCCECFF"/>
      <color rgb="FF9966FF"/>
      <color rgb="FFFF6699"/>
      <color rgb="FFCC00FF"/>
      <color rgb="FF6666FF"/>
      <color rgb="FF6699FF"/>
      <color rgb="FF66CC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view="pageBreakPreview" zoomScale="70" zoomScaleNormal="100" zoomScaleSheetLayoutView="70" workbookViewId="0">
      <selection activeCell="G10" sqref="G10"/>
    </sheetView>
  </sheetViews>
  <sheetFormatPr baseColWidth="10" defaultRowHeight="15"/>
  <cols>
    <col min="1" max="1" width="40.7109375" style="3" customWidth="1"/>
    <col min="2" max="2" width="30.7109375" style="2" customWidth="1"/>
    <col min="3" max="3" width="12.7109375" style="2" customWidth="1"/>
    <col min="4" max="4" width="15.7109375" style="2" customWidth="1"/>
    <col min="5" max="10" width="12.7109375" style="2" customWidth="1"/>
    <col min="11" max="15" width="11.42578125" style="2"/>
    <col min="16" max="16" width="11.42578125" style="1"/>
  </cols>
  <sheetData>
    <row r="1" spans="1:11">
      <c r="B1" s="19"/>
      <c r="C1" s="105" t="s">
        <v>32</v>
      </c>
      <c r="D1" s="99"/>
      <c r="E1" s="99"/>
      <c r="F1" s="99"/>
      <c r="G1" s="99" t="s">
        <v>0</v>
      </c>
      <c r="H1" s="99"/>
      <c r="I1" s="99"/>
      <c r="J1" s="100"/>
    </row>
    <row r="2" spans="1:11" ht="120">
      <c r="C2" s="22" t="s">
        <v>44</v>
      </c>
      <c r="D2" s="23" t="s">
        <v>38</v>
      </c>
      <c r="E2" s="24" t="s">
        <v>45</v>
      </c>
      <c r="F2" s="42" t="s">
        <v>39</v>
      </c>
      <c r="G2" s="43" t="s">
        <v>40</v>
      </c>
      <c r="H2" s="25" t="s">
        <v>41</v>
      </c>
      <c r="I2" s="26" t="s">
        <v>42</v>
      </c>
      <c r="J2" s="27" t="s">
        <v>43</v>
      </c>
    </row>
    <row r="3" spans="1:11" ht="15.75">
      <c r="A3" s="20"/>
      <c r="B3" s="21" t="s">
        <v>68</v>
      </c>
      <c r="C3" s="138">
        <v>0.25</v>
      </c>
      <c r="D3" s="139">
        <v>0.1</v>
      </c>
      <c r="E3" s="139">
        <v>0.05</v>
      </c>
      <c r="F3" s="139">
        <v>0.05</v>
      </c>
      <c r="G3" s="139">
        <v>0.05</v>
      </c>
      <c r="H3" s="139">
        <v>0.25</v>
      </c>
      <c r="I3" s="139">
        <v>0.05</v>
      </c>
      <c r="J3" s="140">
        <v>0.2</v>
      </c>
    </row>
    <row r="4" spans="1:11" ht="15.75">
      <c r="A4" s="20" t="s">
        <v>13</v>
      </c>
      <c r="B4" s="21" t="s">
        <v>14</v>
      </c>
      <c r="C4" s="130"/>
      <c r="D4" s="129"/>
      <c r="E4" s="129"/>
      <c r="F4" s="129"/>
      <c r="G4" s="129"/>
      <c r="H4" s="129"/>
      <c r="I4" s="129"/>
      <c r="J4" s="131"/>
      <c r="K4" s="135"/>
    </row>
    <row r="5" spans="1:11" ht="24.95" customHeight="1">
      <c r="A5" s="101" t="s">
        <v>35</v>
      </c>
      <c r="B5" s="28" t="s">
        <v>1</v>
      </c>
      <c r="C5" s="14"/>
      <c r="D5" s="4"/>
      <c r="E5" s="4"/>
      <c r="F5" s="4"/>
      <c r="G5" s="4"/>
      <c r="H5" s="4"/>
      <c r="I5" s="4"/>
      <c r="J5" s="15"/>
    </row>
    <row r="6" spans="1:11" ht="24.95" customHeight="1">
      <c r="A6" s="102"/>
      <c r="B6" s="28" t="s">
        <v>2</v>
      </c>
      <c r="C6" s="16"/>
      <c r="D6" s="4"/>
      <c r="E6" s="4"/>
      <c r="F6" s="30"/>
      <c r="G6" s="4"/>
      <c r="H6" s="4"/>
      <c r="I6" s="4"/>
      <c r="J6" s="15"/>
    </row>
    <row r="7" spans="1:11" ht="24.95" customHeight="1">
      <c r="A7" s="102"/>
      <c r="B7" s="28" t="s">
        <v>3</v>
      </c>
      <c r="C7" s="16"/>
      <c r="D7" s="4"/>
      <c r="E7" s="4"/>
      <c r="F7" s="4"/>
      <c r="G7" s="4"/>
      <c r="H7" s="4"/>
      <c r="I7" s="4"/>
      <c r="J7" s="17"/>
    </row>
    <row r="8" spans="1:11" ht="24.95" customHeight="1">
      <c r="A8" s="103" t="s">
        <v>25</v>
      </c>
      <c r="B8" s="12" t="s">
        <v>5</v>
      </c>
      <c r="C8" s="14"/>
      <c r="D8" s="4"/>
      <c r="E8" s="4"/>
      <c r="F8" s="4"/>
      <c r="G8" s="4"/>
      <c r="H8" s="4"/>
      <c r="I8" s="4"/>
      <c r="J8" s="15"/>
    </row>
    <row r="9" spans="1:11" ht="24.95" customHeight="1">
      <c r="A9" s="104"/>
      <c r="B9" s="12" t="s">
        <v>31</v>
      </c>
      <c r="C9" s="14"/>
      <c r="D9" s="4"/>
      <c r="E9" s="4"/>
      <c r="F9" s="4"/>
      <c r="G9" s="4"/>
      <c r="H9" s="4"/>
      <c r="I9" s="4"/>
      <c r="J9" s="15"/>
    </row>
    <row r="10" spans="1:11" ht="24.95" customHeight="1">
      <c r="A10" s="104"/>
      <c r="B10" s="12" t="s">
        <v>4</v>
      </c>
      <c r="C10" s="14"/>
      <c r="D10" s="4"/>
      <c r="E10" s="4"/>
      <c r="F10" s="4"/>
      <c r="G10" s="4"/>
      <c r="H10" s="4"/>
      <c r="I10" s="4"/>
      <c r="J10" s="15"/>
    </row>
    <row r="11" spans="1:11" ht="24.95" customHeight="1">
      <c r="A11" s="101" t="s">
        <v>33</v>
      </c>
      <c r="B11" s="28" t="s">
        <v>19</v>
      </c>
      <c r="C11" s="16"/>
      <c r="D11" s="6"/>
      <c r="E11" s="4"/>
      <c r="F11" s="4"/>
      <c r="G11" s="4"/>
      <c r="H11" s="4"/>
      <c r="I11" s="4"/>
      <c r="J11" s="15"/>
    </row>
    <row r="12" spans="1:11" ht="24.95" customHeight="1">
      <c r="A12" s="102"/>
      <c r="B12" s="28" t="s">
        <v>6</v>
      </c>
      <c r="C12" s="16"/>
      <c r="D12" s="4"/>
      <c r="E12" s="4"/>
      <c r="F12" s="4"/>
      <c r="G12" s="44"/>
      <c r="H12" s="4"/>
      <c r="I12" s="4"/>
      <c r="J12" s="15"/>
    </row>
    <row r="13" spans="1:11" ht="24.95" customHeight="1">
      <c r="A13" s="102"/>
      <c r="B13" s="28" t="s">
        <v>20</v>
      </c>
      <c r="C13" s="16"/>
      <c r="D13" s="6"/>
      <c r="E13" s="4"/>
      <c r="F13" s="4"/>
      <c r="G13" s="4"/>
      <c r="H13" s="4"/>
      <c r="I13" s="4"/>
      <c r="J13" s="15"/>
    </row>
    <row r="14" spans="1:11" ht="24.95" customHeight="1">
      <c r="A14" s="103" t="s">
        <v>26</v>
      </c>
      <c r="B14" s="11" t="s">
        <v>15</v>
      </c>
      <c r="C14" s="16"/>
      <c r="D14" s="4"/>
      <c r="E14" s="7"/>
      <c r="F14" s="4"/>
      <c r="G14" s="4"/>
      <c r="H14" s="4"/>
      <c r="I14" s="4"/>
      <c r="J14" s="15"/>
    </row>
    <row r="15" spans="1:11" ht="24.95" customHeight="1">
      <c r="A15" s="104"/>
      <c r="B15" s="13" t="s">
        <v>17</v>
      </c>
      <c r="C15" s="16"/>
      <c r="D15" s="4"/>
      <c r="E15" s="4"/>
      <c r="F15" s="30"/>
      <c r="G15" s="4"/>
      <c r="H15" s="4"/>
      <c r="I15" s="4"/>
      <c r="J15" s="15"/>
    </row>
    <row r="16" spans="1:11" ht="24.95" customHeight="1">
      <c r="A16" s="104"/>
      <c r="B16" s="12" t="s">
        <v>16</v>
      </c>
      <c r="C16" s="16"/>
      <c r="D16" s="4"/>
      <c r="E16" s="7"/>
      <c r="F16" s="4"/>
      <c r="G16" s="4"/>
      <c r="H16" s="4"/>
      <c r="I16" s="4"/>
      <c r="J16" s="15"/>
    </row>
    <row r="17" spans="1:12" ht="24.95" customHeight="1">
      <c r="A17" s="101" t="s">
        <v>34</v>
      </c>
      <c r="B17" s="28" t="s">
        <v>7</v>
      </c>
      <c r="C17" s="16"/>
      <c r="D17" s="4"/>
      <c r="E17" s="4"/>
      <c r="F17" s="4"/>
      <c r="G17" s="44"/>
      <c r="H17" s="4"/>
      <c r="I17" s="4"/>
      <c r="J17" s="15"/>
    </row>
    <row r="18" spans="1:12" ht="24.95" customHeight="1">
      <c r="A18" s="102"/>
      <c r="B18" s="28" t="s">
        <v>8</v>
      </c>
      <c r="C18" s="16"/>
      <c r="D18" s="4"/>
      <c r="E18" s="4"/>
      <c r="F18" s="4"/>
      <c r="G18" s="44"/>
      <c r="H18" s="4"/>
      <c r="I18" s="4"/>
      <c r="J18" s="15"/>
    </row>
    <row r="19" spans="1:12" ht="24.95" customHeight="1">
      <c r="A19" s="103" t="s">
        <v>27</v>
      </c>
      <c r="B19" s="12" t="s">
        <v>9</v>
      </c>
      <c r="C19" s="16"/>
      <c r="D19" s="4"/>
      <c r="E19" s="4"/>
      <c r="F19" s="4"/>
      <c r="G19" s="4"/>
      <c r="H19" s="8"/>
      <c r="I19" s="4"/>
      <c r="J19" s="15"/>
    </row>
    <row r="20" spans="1:12" ht="24.95" customHeight="1">
      <c r="A20" s="104"/>
      <c r="B20" s="11" t="s">
        <v>21</v>
      </c>
      <c r="C20" s="16"/>
      <c r="D20" s="4"/>
      <c r="E20" s="4"/>
      <c r="F20" s="30"/>
      <c r="G20" s="4"/>
      <c r="H20" s="4"/>
      <c r="I20" s="4"/>
      <c r="J20" s="15"/>
    </row>
    <row r="21" spans="1:12" ht="24.95" customHeight="1">
      <c r="A21" s="101" t="s">
        <v>28</v>
      </c>
      <c r="B21" s="28" t="s">
        <v>22</v>
      </c>
      <c r="C21" s="16"/>
      <c r="D21" s="4"/>
      <c r="E21" s="4"/>
      <c r="F21" s="4"/>
      <c r="G21" s="4"/>
      <c r="H21" s="4"/>
      <c r="I21" s="10"/>
      <c r="J21" s="15"/>
    </row>
    <row r="22" spans="1:12" ht="24.95" customHeight="1">
      <c r="A22" s="102"/>
      <c r="B22" s="28" t="s">
        <v>24</v>
      </c>
      <c r="C22" s="16"/>
      <c r="D22" s="6"/>
      <c r="E22" s="4"/>
      <c r="F22" s="4"/>
      <c r="G22" s="4"/>
      <c r="H22" s="4"/>
      <c r="I22" s="4"/>
      <c r="J22" s="15"/>
    </row>
    <row r="23" spans="1:12" ht="24.95" customHeight="1">
      <c r="A23" s="102"/>
      <c r="B23" s="28" t="s">
        <v>23</v>
      </c>
      <c r="C23" s="16"/>
      <c r="D23" s="4"/>
      <c r="E23" s="4"/>
      <c r="F23" s="4"/>
      <c r="G23" s="4"/>
      <c r="H23" s="4"/>
      <c r="I23" s="10"/>
      <c r="J23" s="15"/>
    </row>
    <row r="24" spans="1:12" ht="24.95" customHeight="1">
      <c r="A24" s="103" t="s">
        <v>29</v>
      </c>
      <c r="B24" s="11" t="s">
        <v>56</v>
      </c>
      <c r="C24" s="16"/>
      <c r="D24" s="4"/>
      <c r="E24" s="4"/>
      <c r="F24" s="4"/>
      <c r="G24" s="4"/>
      <c r="H24" s="9"/>
      <c r="I24" s="4"/>
      <c r="J24" s="15"/>
    </row>
    <row r="25" spans="1:12" ht="24.95" customHeight="1">
      <c r="A25" s="104"/>
      <c r="B25" s="11" t="s">
        <v>57</v>
      </c>
      <c r="C25" s="16"/>
      <c r="D25" s="4"/>
      <c r="E25" s="4"/>
      <c r="F25" s="4"/>
      <c r="G25" s="4"/>
      <c r="H25" s="9"/>
      <c r="I25" s="4"/>
      <c r="J25" s="15"/>
    </row>
    <row r="26" spans="1:12" ht="24.95" customHeight="1">
      <c r="A26" s="104"/>
      <c r="B26" s="11" t="s">
        <v>21</v>
      </c>
      <c r="C26" s="16"/>
      <c r="D26" s="4"/>
      <c r="E26" s="4"/>
      <c r="F26" s="45"/>
      <c r="G26" s="4"/>
      <c r="H26" s="4"/>
      <c r="I26" s="4"/>
      <c r="J26" s="15"/>
    </row>
    <row r="27" spans="1:12" ht="24.95" customHeight="1">
      <c r="A27" s="101" t="s">
        <v>30</v>
      </c>
      <c r="B27" s="28" t="s">
        <v>10</v>
      </c>
      <c r="C27" s="16"/>
      <c r="D27" s="4"/>
      <c r="E27" s="4"/>
      <c r="F27" s="4"/>
      <c r="G27" s="4"/>
      <c r="H27" s="9"/>
      <c r="I27" s="4"/>
      <c r="J27" s="15"/>
    </row>
    <row r="28" spans="1:12" ht="24.95" customHeight="1">
      <c r="A28" s="102"/>
      <c r="B28" s="28" t="s">
        <v>3</v>
      </c>
      <c r="C28" s="16"/>
      <c r="D28" s="4"/>
      <c r="E28" s="4"/>
      <c r="F28" s="4"/>
      <c r="G28" s="4"/>
      <c r="H28" s="4"/>
      <c r="I28" s="4"/>
      <c r="J28" s="18"/>
    </row>
    <row r="29" spans="1:12" ht="24.95" customHeight="1">
      <c r="A29" s="103" t="s">
        <v>36</v>
      </c>
      <c r="B29" s="11" t="s">
        <v>11</v>
      </c>
      <c r="C29" s="16"/>
      <c r="D29" s="4"/>
      <c r="E29" s="4"/>
      <c r="F29" s="4"/>
      <c r="G29" s="46"/>
      <c r="H29" s="4"/>
      <c r="I29" s="4"/>
      <c r="J29" s="15"/>
    </row>
    <row r="30" spans="1:12" ht="24.95" customHeight="1">
      <c r="A30" s="104"/>
      <c r="B30" s="11" t="s">
        <v>12</v>
      </c>
      <c r="C30" s="16"/>
      <c r="D30" s="4"/>
      <c r="E30" s="4"/>
      <c r="F30" s="4"/>
      <c r="G30" s="4"/>
      <c r="H30" s="4"/>
      <c r="I30" s="4"/>
      <c r="J30" s="18"/>
    </row>
    <row r="31" spans="1:12" ht="51.75" customHeight="1" thickBot="1">
      <c r="A31" s="29" t="s">
        <v>37</v>
      </c>
      <c r="B31" s="136" t="s">
        <v>18</v>
      </c>
      <c r="C31" s="132"/>
      <c r="D31" s="133"/>
      <c r="E31" s="133"/>
      <c r="F31" s="133"/>
      <c r="G31" s="133"/>
      <c r="H31" s="133"/>
      <c r="I31" s="133"/>
      <c r="J31" s="134"/>
    </row>
    <row r="32" spans="1:1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</sheetData>
  <mergeCells count="12">
    <mergeCell ref="A21:A23"/>
    <mergeCell ref="A24:A26"/>
    <mergeCell ref="A27:A28"/>
    <mergeCell ref="A29:A30"/>
    <mergeCell ref="A17:A18"/>
    <mergeCell ref="A19:A20"/>
    <mergeCell ref="G1:J1"/>
    <mergeCell ref="A5:A7"/>
    <mergeCell ref="A8:A10"/>
    <mergeCell ref="A11:A13"/>
    <mergeCell ref="A14:A16"/>
    <mergeCell ref="C1:F1"/>
  </mergeCells>
  <pageMargins left="0.7" right="0.7" top="0.75" bottom="0.75" header="0.3" footer="0.3"/>
  <pageSetup paperSize="9" scale="58" orientation="landscape" r:id="rId1"/>
  <colBreaks count="1" manualBreakCount="1">
    <brk id="10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N26"/>
  <sheetViews>
    <sheetView topLeftCell="A2" zoomScaleNormal="100" workbookViewId="0">
      <pane xSplit="2" ySplit="4" topLeftCell="C6" activePane="bottomRight" state="frozen"/>
      <selection activeCell="A2" sqref="A2"/>
      <selection pane="topRight" activeCell="C2" sqref="C2"/>
      <selection pane="bottomLeft" activeCell="A6" sqref="A6"/>
      <selection pane="bottomRight" activeCell="J11" sqref="J11"/>
    </sheetView>
  </sheetViews>
  <sheetFormatPr baseColWidth="10" defaultRowHeight="15"/>
  <cols>
    <col min="1" max="1" width="6.140625" customWidth="1"/>
    <col min="2" max="2" width="13.7109375" customWidth="1"/>
    <col min="3" max="28" width="5.7109375" customWidth="1"/>
    <col min="29" max="29" width="10.7109375" customWidth="1"/>
    <col min="32" max="32" width="12.7109375" bestFit="1" customWidth="1"/>
    <col min="33" max="33" width="11.5703125" bestFit="1" customWidth="1"/>
    <col min="40" max="40" width="11.42578125" style="72"/>
  </cols>
  <sheetData>
    <row r="1" spans="1:40" s="63" customFormat="1">
      <c r="A1" s="62"/>
      <c r="B1" s="62"/>
      <c r="C1" s="111" t="s">
        <v>52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 t="s">
        <v>58</v>
      </c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25"/>
      <c r="AD1" s="76"/>
      <c r="AN1" s="72"/>
    </row>
    <row r="2" spans="1:40" s="98" customFormat="1" ht="107.25" customHeight="1">
      <c r="A2" s="94"/>
      <c r="B2" s="95"/>
      <c r="C2" s="106" t="s">
        <v>48</v>
      </c>
      <c r="D2" s="106"/>
      <c r="E2" s="106"/>
      <c r="F2" s="106" t="s">
        <v>49</v>
      </c>
      <c r="G2" s="107"/>
      <c r="H2" s="107"/>
      <c r="I2" s="108" t="s">
        <v>50</v>
      </c>
      <c r="J2" s="109"/>
      <c r="K2" s="110"/>
      <c r="L2" s="108" t="s">
        <v>26</v>
      </c>
      <c r="M2" s="109"/>
      <c r="N2" s="110"/>
      <c r="O2" s="108" t="s">
        <v>53</v>
      </c>
      <c r="P2" s="110"/>
      <c r="Q2" s="108" t="s">
        <v>54</v>
      </c>
      <c r="R2" s="110"/>
      <c r="S2" s="108" t="s">
        <v>28</v>
      </c>
      <c r="T2" s="109"/>
      <c r="U2" s="110"/>
      <c r="V2" s="106" t="s">
        <v>60</v>
      </c>
      <c r="W2" s="107"/>
      <c r="X2" s="107"/>
      <c r="Y2" s="106" t="s">
        <v>61</v>
      </c>
      <c r="Z2" s="121"/>
      <c r="AA2" s="122" t="s">
        <v>36</v>
      </c>
      <c r="AB2" s="123"/>
      <c r="AC2" s="94" t="s">
        <v>62</v>
      </c>
      <c r="AD2" s="96"/>
      <c r="AN2" s="97"/>
    </row>
    <row r="3" spans="1:40" s="61" customFormat="1" ht="25.5" customHeight="1">
      <c r="A3" s="143" t="s">
        <v>65</v>
      </c>
      <c r="B3" s="144"/>
      <c r="C3" s="83">
        <v>0.25</v>
      </c>
      <c r="D3" s="84">
        <v>0.25</v>
      </c>
      <c r="E3" s="85">
        <v>0.4</v>
      </c>
      <c r="F3" s="83">
        <v>0.25</v>
      </c>
      <c r="G3" s="83">
        <v>0.25</v>
      </c>
      <c r="H3" s="83">
        <v>0.25</v>
      </c>
      <c r="I3" s="86">
        <v>0.4</v>
      </c>
      <c r="J3" s="87">
        <v>0.2</v>
      </c>
      <c r="K3" s="86">
        <v>0.4</v>
      </c>
      <c r="L3" s="88">
        <v>0.5</v>
      </c>
      <c r="M3" s="84">
        <v>0.25</v>
      </c>
      <c r="N3" s="88">
        <v>0.5</v>
      </c>
      <c r="O3" s="87">
        <v>0.3</v>
      </c>
      <c r="P3" s="87">
        <v>0.3</v>
      </c>
      <c r="Q3" s="89">
        <v>0.4</v>
      </c>
      <c r="R3" s="84">
        <v>0.25</v>
      </c>
      <c r="S3" s="90">
        <v>0.5</v>
      </c>
      <c r="T3" s="86">
        <v>0.2</v>
      </c>
      <c r="U3" s="90">
        <v>0.5</v>
      </c>
      <c r="V3" s="89">
        <v>0.2</v>
      </c>
      <c r="W3" s="89">
        <v>0.2</v>
      </c>
      <c r="X3" s="84">
        <v>0.25</v>
      </c>
      <c r="Y3" s="89">
        <v>0.2</v>
      </c>
      <c r="Z3" s="85">
        <v>0.1</v>
      </c>
      <c r="AA3" s="87">
        <v>0.2</v>
      </c>
      <c r="AB3" s="85">
        <v>0.1</v>
      </c>
      <c r="AC3" s="85">
        <v>0.4</v>
      </c>
      <c r="AD3" s="77"/>
      <c r="AE3" s="75"/>
      <c r="AF3" s="124" t="s">
        <v>59</v>
      </c>
      <c r="AG3" s="124"/>
      <c r="AH3" s="124"/>
      <c r="AI3" s="124"/>
      <c r="AJ3" s="124"/>
      <c r="AK3" s="124"/>
      <c r="AL3" s="124"/>
      <c r="AM3" s="124"/>
      <c r="AN3" s="73"/>
    </row>
    <row r="4" spans="1:40" s="61" customFormat="1" ht="25.5" customHeight="1">
      <c r="A4" s="143" t="s">
        <v>64</v>
      </c>
      <c r="B4" s="144"/>
      <c r="C4" s="83">
        <v>0.25</v>
      </c>
      <c r="D4" s="84">
        <v>0.25</v>
      </c>
      <c r="E4" s="85">
        <v>0.4</v>
      </c>
      <c r="F4" s="83">
        <v>0.25</v>
      </c>
      <c r="G4" s="83">
        <v>0.25</v>
      </c>
      <c r="H4" s="83">
        <v>0.25</v>
      </c>
      <c r="I4" s="86">
        <v>0.4</v>
      </c>
      <c r="J4" s="87">
        <v>0.2</v>
      </c>
      <c r="K4" s="86">
        <v>0.4</v>
      </c>
      <c r="L4" s="88">
        <v>0.5</v>
      </c>
      <c r="M4" s="84">
        <v>0.25</v>
      </c>
      <c r="N4" s="88">
        <v>0.5</v>
      </c>
      <c r="O4" s="87">
        <v>0.3</v>
      </c>
      <c r="P4" s="87">
        <v>0.3</v>
      </c>
      <c r="Q4" s="89">
        <v>0.4</v>
      </c>
      <c r="R4" s="84">
        <v>0.25</v>
      </c>
      <c r="S4" s="90">
        <v>0.5</v>
      </c>
      <c r="T4" s="86">
        <v>0.2</v>
      </c>
      <c r="U4" s="90">
        <v>0.5</v>
      </c>
      <c r="V4" s="89">
        <v>0</v>
      </c>
      <c r="W4" s="89">
        <v>0.3</v>
      </c>
      <c r="X4" s="84">
        <v>0.25</v>
      </c>
      <c r="Y4" s="89">
        <v>0.3</v>
      </c>
      <c r="Z4" s="85">
        <v>0.1</v>
      </c>
      <c r="AA4" s="87">
        <v>0.2</v>
      </c>
      <c r="AB4" s="85">
        <v>0.1</v>
      </c>
      <c r="AC4" s="85">
        <v>0.4</v>
      </c>
      <c r="AD4" s="77"/>
      <c r="AE4" s="137" t="s">
        <v>68</v>
      </c>
      <c r="AF4" s="141">
        <f>'ACTIVITAT-COMP'!C3</f>
        <v>0.25</v>
      </c>
      <c r="AG4" s="141">
        <f>'ACTIVITAT-COMP'!D3</f>
        <v>0.1</v>
      </c>
      <c r="AH4" s="141">
        <f>'ACTIVITAT-COMP'!E3</f>
        <v>0.05</v>
      </c>
      <c r="AI4" s="141">
        <f>'ACTIVITAT-COMP'!F3</f>
        <v>0.05</v>
      </c>
      <c r="AJ4" s="141">
        <f>'ACTIVITAT-COMP'!G3</f>
        <v>0.05</v>
      </c>
      <c r="AK4" s="142">
        <f>'ACTIVITAT-COMP'!H3</f>
        <v>0.25</v>
      </c>
      <c r="AL4" s="141">
        <f>'ACTIVITAT-COMP'!I3</f>
        <v>0.05</v>
      </c>
      <c r="AM4" s="141">
        <f>'ACTIVITAT-COMP'!J3</f>
        <v>0.2</v>
      </c>
      <c r="AN4" s="73"/>
    </row>
    <row r="5" spans="1:40" ht="103.5" customHeight="1">
      <c r="A5" s="31" t="s">
        <v>47</v>
      </c>
      <c r="B5" s="33" t="s">
        <v>46</v>
      </c>
      <c r="C5" s="34" t="s">
        <v>1</v>
      </c>
      <c r="D5" s="35" t="s">
        <v>2</v>
      </c>
      <c r="E5" s="36" t="s">
        <v>3</v>
      </c>
      <c r="F5" s="34" t="s">
        <v>5</v>
      </c>
      <c r="G5" s="34" t="s">
        <v>31</v>
      </c>
      <c r="H5" s="34" t="s">
        <v>4</v>
      </c>
      <c r="I5" s="37" t="s">
        <v>51</v>
      </c>
      <c r="J5" s="38" t="s">
        <v>55</v>
      </c>
      <c r="K5" s="37" t="s">
        <v>20</v>
      </c>
      <c r="L5" s="39" t="s">
        <v>15</v>
      </c>
      <c r="M5" s="35" t="s">
        <v>17</v>
      </c>
      <c r="N5" s="39" t="s">
        <v>16</v>
      </c>
      <c r="O5" s="38" t="s">
        <v>7</v>
      </c>
      <c r="P5" s="38" t="s">
        <v>8</v>
      </c>
      <c r="Q5" s="40" t="s">
        <v>9</v>
      </c>
      <c r="R5" s="35" t="s">
        <v>21</v>
      </c>
      <c r="S5" s="41" t="s">
        <v>22</v>
      </c>
      <c r="T5" s="37" t="s">
        <v>24</v>
      </c>
      <c r="U5" s="41" t="s">
        <v>23</v>
      </c>
      <c r="V5" s="47" t="s">
        <v>56</v>
      </c>
      <c r="W5" s="47" t="s">
        <v>57</v>
      </c>
      <c r="X5" s="48" t="s">
        <v>21</v>
      </c>
      <c r="Y5" s="47" t="s">
        <v>10</v>
      </c>
      <c r="Z5" s="49" t="s">
        <v>3</v>
      </c>
      <c r="AA5" s="50" t="s">
        <v>11</v>
      </c>
      <c r="AB5" s="49" t="s">
        <v>12</v>
      </c>
      <c r="AC5" s="49" t="s">
        <v>18</v>
      </c>
      <c r="AD5" s="78"/>
      <c r="AE5" s="33" t="s">
        <v>46</v>
      </c>
      <c r="AF5" s="54" t="s">
        <v>44</v>
      </c>
      <c r="AG5" s="55" t="s">
        <v>38</v>
      </c>
      <c r="AH5" s="56" t="s">
        <v>45</v>
      </c>
      <c r="AI5" s="57" t="s">
        <v>39</v>
      </c>
      <c r="AJ5" s="58" t="s">
        <v>40</v>
      </c>
      <c r="AK5" s="91" t="s">
        <v>66</v>
      </c>
      <c r="AL5" s="59" t="s">
        <v>42</v>
      </c>
      <c r="AM5" s="60" t="s">
        <v>43</v>
      </c>
      <c r="AN5" s="72" t="s">
        <v>63</v>
      </c>
    </row>
    <row r="6" spans="1:40" s="71" customFormat="1">
      <c r="A6" s="118"/>
      <c r="B6" s="67"/>
      <c r="C6" s="68">
        <v>1</v>
      </c>
      <c r="D6" s="68">
        <v>4</v>
      </c>
      <c r="E6" s="68">
        <v>8</v>
      </c>
      <c r="F6" s="68">
        <v>1</v>
      </c>
      <c r="G6" s="68">
        <v>1</v>
      </c>
      <c r="H6" s="68">
        <v>1</v>
      </c>
      <c r="I6" s="68">
        <v>2</v>
      </c>
      <c r="J6" s="69">
        <v>5</v>
      </c>
      <c r="K6" s="68">
        <v>2</v>
      </c>
      <c r="L6" s="68">
        <v>3</v>
      </c>
      <c r="M6" s="68">
        <v>4</v>
      </c>
      <c r="N6" s="68">
        <v>3</v>
      </c>
      <c r="O6" s="68">
        <v>5</v>
      </c>
      <c r="P6" s="68">
        <v>5</v>
      </c>
      <c r="Q6" s="68">
        <v>6</v>
      </c>
      <c r="R6" s="68">
        <v>4</v>
      </c>
      <c r="S6" s="68">
        <v>7</v>
      </c>
      <c r="T6" s="68">
        <v>2</v>
      </c>
      <c r="U6" s="68">
        <v>7</v>
      </c>
      <c r="V6" s="92">
        <v>6</v>
      </c>
      <c r="W6" s="68">
        <v>6</v>
      </c>
      <c r="X6" s="68">
        <v>4</v>
      </c>
      <c r="Y6" s="68">
        <v>6</v>
      </c>
      <c r="Z6" s="68">
        <v>8</v>
      </c>
      <c r="AA6" s="68">
        <v>5</v>
      </c>
      <c r="AB6" s="68">
        <v>8</v>
      </c>
      <c r="AC6" s="68">
        <v>8</v>
      </c>
      <c r="AD6" s="79"/>
      <c r="AE6" s="81"/>
      <c r="AF6" s="70">
        <f>(C6*C$3)+(F6*F$3)+(G6*G$3)+(H6*H$3)</f>
        <v>1</v>
      </c>
      <c r="AG6" s="70">
        <f>(K6*K$3)+(I6*I$3)+(T6*T$3)</f>
        <v>2</v>
      </c>
      <c r="AH6" s="70">
        <f>(L6*L$3)+(N6*N$3)</f>
        <v>3</v>
      </c>
      <c r="AI6" s="70">
        <f>(X6*X$3)+(D6*D$3)+(R6*R$3)+(M6*M$3)</f>
        <v>4</v>
      </c>
      <c r="AJ6" s="70">
        <f>(AA6*AA$3)+(P6*P$3)+(O6*O$3)+(J6*J$3)</f>
        <v>5</v>
      </c>
      <c r="AK6" s="70">
        <f>IF(V6="NP",Q6*Q$4+W6*W$4+Y6*Y$4,Q6*Q$3+W6*W$3+Y6*Y$3+V6*V$3)</f>
        <v>6.0000000000000009</v>
      </c>
      <c r="AL6" s="70">
        <f>S6*S$3+U6*U$3</f>
        <v>7</v>
      </c>
      <c r="AM6" s="70">
        <f>AC6*AC$3+AB6*AB$3+Z6*Z$3+E6*E$3</f>
        <v>8</v>
      </c>
      <c r="AN6" s="74">
        <f>(AF6*AF$4)+(AG6*AG$4)+(AH6*AH$4)+(AI6*AI$4)+(AJ6*AJ$4)+(AK6*AK$4)+(AL6*AL$4)+(AM6*AM$4)</f>
        <v>4.5</v>
      </c>
    </row>
    <row r="7" spans="1:40" s="71" customFormat="1">
      <c r="A7" s="118"/>
      <c r="B7" s="67"/>
      <c r="C7" s="68">
        <v>1</v>
      </c>
      <c r="D7" s="68">
        <v>4</v>
      </c>
      <c r="E7" s="68">
        <v>8</v>
      </c>
      <c r="F7" s="68">
        <v>1</v>
      </c>
      <c r="G7" s="68">
        <v>1</v>
      </c>
      <c r="H7" s="68">
        <v>1</v>
      </c>
      <c r="I7" s="68">
        <v>2</v>
      </c>
      <c r="J7" s="69">
        <v>5</v>
      </c>
      <c r="K7" s="68">
        <v>2</v>
      </c>
      <c r="L7" s="68">
        <v>3</v>
      </c>
      <c r="M7" s="68">
        <v>4</v>
      </c>
      <c r="N7" s="68">
        <v>3</v>
      </c>
      <c r="O7" s="68">
        <v>5</v>
      </c>
      <c r="P7" s="68">
        <v>5</v>
      </c>
      <c r="Q7" s="68">
        <v>6</v>
      </c>
      <c r="R7" s="68">
        <v>4</v>
      </c>
      <c r="S7" s="68">
        <v>7</v>
      </c>
      <c r="T7" s="68">
        <v>2</v>
      </c>
      <c r="U7" s="68">
        <v>7</v>
      </c>
      <c r="V7" s="92" t="s">
        <v>67</v>
      </c>
      <c r="W7" s="68">
        <v>6</v>
      </c>
      <c r="X7" s="68">
        <v>4</v>
      </c>
      <c r="Y7" s="68">
        <v>6</v>
      </c>
      <c r="Z7" s="68">
        <v>8</v>
      </c>
      <c r="AA7" s="68">
        <v>5</v>
      </c>
      <c r="AB7" s="68">
        <v>8</v>
      </c>
      <c r="AC7" s="68">
        <v>8</v>
      </c>
      <c r="AD7" s="79"/>
      <c r="AE7" s="81"/>
      <c r="AF7" s="70">
        <f t="shared" ref="AF7:AF12" si="0">(C7*C$3)+(F7*F$3)+(G7*G$3)+(H7*H$3)</f>
        <v>1</v>
      </c>
      <c r="AG7" s="70">
        <f t="shared" ref="AG7:AG12" si="1">(K7*K$3)+(I7*I$3)+(T7*T$3)</f>
        <v>2</v>
      </c>
      <c r="AH7" s="70">
        <f t="shared" ref="AH7:AH12" si="2">(L7*L$3)+(N7*N$3)</f>
        <v>3</v>
      </c>
      <c r="AI7" s="70">
        <f t="shared" ref="AI7:AI12" si="3">(X7*X$3)+(D7*D$3)+(R7*R$3)+(M7*M$3)</f>
        <v>4</v>
      </c>
      <c r="AJ7" s="70">
        <f t="shared" ref="AJ7:AJ12" si="4">(AA7*AA$3)+(P7*P$3)+(O7*O$3)+(J7*J$3)</f>
        <v>5</v>
      </c>
      <c r="AK7" s="70">
        <f t="shared" ref="AK7:AK12" si="5">IF(V7="NP",Q7*Q$4+W7*W$4+Y7*Y$4,Q7*Q$3+W7*W$3+Y7*Y$3+V7*V$3)</f>
        <v>6</v>
      </c>
      <c r="AL7" s="70">
        <f t="shared" ref="AL7:AL12" si="6">S7*S$3+U7*U$3</f>
        <v>7</v>
      </c>
      <c r="AM7" s="70">
        <f t="shared" ref="AM7:AM12" si="7">AC7*AC$3+AB7*AB$3+Z7*Z$3+E7*E$3</f>
        <v>8</v>
      </c>
      <c r="AN7" s="74">
        <f>(AF7*AF$4)+(AG7*AG$4)+(AH7*AH$4)+(AI7*AI$4)+(AJ7*AJ$4)+(AK7*AK$4)+(AL7*AL$4)+(AM7*AM$4)</f>
        <v>4.5</v>
      </c>
    </row>
    <row r="8" spans="1:40" s="71" customFormat="1">
      <c r="A8" s="118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92"/>
      <c r="W8" s="68"/>
      <c r="X8" s="68"/>
      <c r="Y8" s="68"/>
      <c r="Z8" s="68"/>
      <c r="AA8" s="68"/>
      <c r="AB8" s="68"/>
      <c r="AC8" s="68"/>
      <c r="AD8" s="79"/>
      <c r="AE8" s="81"/>
      <c r="AF8" s="70"/>
      <c r="AG8" s="70"/>
      <c r="AH8" s="70"/>
      <c r="AI8" s="70"/>
      <c r="AJ8" s="70"/>
      <c r="AK8" s="70"/>
      <c r="AL8" s="70"/>
      <c r="AM8" s="70"/>
      <c r="AN8" s="74">
        <f>(AF8*AF$4)+(AG8*AG$4)+(AH8*AH$4)+(AI8*AI$4)+(AJ8*AJ$4)+(AK8*AK$4)+(AL8*AL$4)+(AM8*AM$4)</f>
        <v>0</v>
      </c>
    </row>
    <row r="9" spans="1:40">
      <c r="A9" s="119"/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127"/>
      <c r="W9" s="32"/>
      <c r="X9" s="32"/>
      <c r="Y9" s="32"/>
      <c r="Z9" s="32"/>
      <c r="AA9" s="32"/>
      <c r="AB9" s="32"/>
      <c r="AC9" s="32"/>
      <c r="AD9" s="52"/>
      <c r="AE9" s="53"/>
      <c r="AF9" s="93"/>
      <c r="AG9" s="93"/>
      <c r="AH9" s="93"/>
      <c r="AI9" s="93"/>
      <c r="AJ9" s="93"/>
      <c r="AK9" s="93"/>
      <c r="AL9" s="93"/>
      <c r="AM9" s="93"/>
      <c r="AN9" s="126">
        <f>(AF9*AF$4)+(AG9*AG$4)+(AH9*AH$4)+(AI9*AI$4)+(AJ9*AJ$4)+(AK9*AK$4)+(AL9*AL$4)+(AM9*AM$4)</f>
        <v>0</v>
      </c>
    </row>
    <row r="10" spans="1:40">
      <c r="A10" s="119"/>
      <c r="B10" s="51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27"/>
      <c r="W10" s="32"/>
      <c r="X10" s="32"/>
      <c r="Y10" s="32"/>
      <c r="Z10" s="32"/>
      <c r="AA10" s="32"/>
      <c r="AB10" s="32"/>
      <c r="AC10" s="32"/>
      <c r="AD10" s="52"/>
      <c r="AE10" s="53"/>
      <c r="AF10" s="93"/>
      <c r="AG10" s="93"/>
      <c r="AH10" s="93"/>
      <c r="AI10" s="93"/>
      <c r="AJ10" s="93"/>
      <c r="AK10" s="93"/>
      <c r="AL10" s="93"/>
      <c r="AM10" s="93"/>
      <c r="AN10" s="126">
        <f>(AF10*AF$4)+(AG10*AG$4)+(AH10*AH$4)+(AI10*AI$4)+(AJ10*AJ$4)+(AK10*AK$4)+(AL10*AL$4)+(AM10*AM$4)</f>
        <v>0</v>
      </c>
    </row>
    <row r="11" spans="1:40">
      <c r="A11" s="119"/>
      <c r="B11" s="5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27"/>
      <c r="W11" s="32"/>
      <c r="X11" s="32"/>
      <c r="Y11" s="32"/>
      <c r="Z11" s="32"/>
      <c r="AA11" s="32"/>
      <c r="AB11" s="32"/>
      <c r="AC11" s="32"/>
      <c r="AD11" s="52"/>
      <c r="AE11" s="53"/>
      <c r="AF11" s="93"/>
      <c r="AG11" s="93"/>
      <c r="AH11" s="93"/>
      <c r="AI11" s="93"/>
      <c r="AJ11" s="93"/>
      <c r="AK11" s="93"/>
      <c r="AL11" s="93"/>
      <c r="AM11" s="93"/>
      <c r="AN11" s="126">
        <f>(AF11*AF$4)+(AG11*AG$4)+(AH11*AH$4)+(AI11*AI$4)+(AJ11*AJ$4)+(AK11*AK$4)+(AL11*AL$4)+(AM11*AM$4)</f>
        <v>0</v>
      </c>
    </row>
    <row r="12" spans="1:40" s="66" customFormat="1">
      <c r="A12" s="120"/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128"/>
      <c r="W12" s="65"/>
      <c r="X12" s="65"/>
      <c r="Y12" s="65"/>
      <c r="Z12" s="65"/>
      <c r="AA12" s="65"/>
      <c r="AB12" s="65"/>
      <c r="AC12" s="65"/>
      <c r="AD12" s="80"/>
      <c r="AE12" s="82"/>
      <c r="AF12" s="70"/>
      <c r="AG12" s="70"/>
      <c r="AH12" s="70"/>
      <c r="AI12" s="70"/>
      <c r="AJ12" s="70"/>
      <c r="AK12" s="70"/>
      <c r="AL12" s="70"/>
      <c r="AM12" s="70"/>
      <c r="AN12" s="74">
        <f>(AF12*AF$4)+(AG12*AG$4)+(AH12*AH$4)+(AI12*AI$4)+(AJ12*AJ$4)+(AK12*AK$4)+(AL12*AL$4)+(AM12*AM$4)</f>
        <v>0</v>
      </c>
    </row>
    <row r="13" spans="1:40" s="66" customFormat="1">
      <c r="A13" s="120"/>
      <c r="B13" s="64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128"/>
      <c r="W13" s="65"/>
      <c r="X13" s="65"/>
      <c r="Y13" s="65"/>
      <c r="Z13" s="65"/>
      <c r="AA13" s="65"/>
      <c r="AB13" s="65"/>
      <c r="AC13" s="65"/>
      <c r="AD13" s="80"/>
      <c r="AE13" s="82"/>
      <c r="AF13" s="70"/>
      <c r="AG13" s="70"/>
      <c r="AH13" s="70"/>
      <c r="AI13" s="70"/>
      <c r="AJ13" s="70"/>
      <c r="AK13" s="70"/>
      <c r="AL13" s="70"/>
      <c r="AM13" s="70"/>
      <c r="AN13" s="74">
        <f>(AF13*AF$4)+(AG13*AG$4)+(AH13*AH$4)+(AI13*AI$4)+(AJ13*AJ$4)+(AK13*AK$4)+(AL13*AL$4)+(AM13*AM$4)</f>
        <v>0</v>
      </c>
    </row>
    <row r="14" spans="1:40" s="66" customFormat="1">
      <c r="A14" s="120"/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128"/>
      <c r="W14" s="65"/>
      <c r="X14" s="65"/>
      <c r="Y14" s="65"/>
      <c r="Z14" s="65"/>
      <c r="AA14" s="65"/>
      <c r="AB14" s="65"/>
      <c r="AC14" s="65"/>
      <c r="AD14" s="80"/>
      <c r="AE14" s="82"/>
      <c r="AF14" s="70"/>
      <c r="AG14" s="70"/>
      <c r="AH14" s="70"/>
      <c r="AI14" s="70"/>
      <c r="AJ14" s="70"/>
      <c r="AK14" s="70"/>
      <c r="AL14" s="70"/>
      <c r="AM14" s="70"/>
      <c r="AN14" s="74">
        <f>(AF14*AF$4)+(AG14*AG$4)+(AH14*AH$4)+(AI14*AI$4)+(AJ14*AJ$4)+(AK14*AK$4)+(AL14*AL$4)+(AM14*AM$4)</f>
        <v>0</v>
      </c>
    </row>
    <row r="15" spans="1:40">
      <c r="A15" s="115"/>
      <c r="B15" s="5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27"/>
      <c r="W15" s="32"/>
      <c r="X15" s="32"/>
      <c r="Y15" s="32"/>
      <c r="Z15" s="32"/>
      <c r="AA15" s="32"/>
      <c r="AB15" s="32"/>
      <c r="AC15" s="32"/>
      <c r="AD15" s="52"/>
      <c r="AE15" s="53"/>
      <c r="AF15" s="93"/>
      <c r="AG15" s="93"/>
      <c r="AH15" s="93"/>
      <c r="AI15" s="93"/>
      <c r="AJ15" s="93"/>
      <c r="AK15" s="93"/>
      <c r="AL15" s="93"/>
      <c r="AM15" s="93"/>
      <c r="AN15" s="126">
        <f>(AF15*AF$4)+(AG15*AG$4)+(AH15*AH$4)+(AI15*AI$4)+(AJ15*AJ$4)+(AK15*AK$4)+(AL15*AL$4)+(AM15*AM$4)</f>
        <v>0</v>
      </c>
    </row>
    <row r="16" spans="1:40">
      <c r="A16" s="116"/>
      <c r="B16" s="5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127"/>
      <c r="W16" s="32"/>
      <c r="X16" s="32"/>
      <c r="Y16" s="32"/>
      <c r="Z16" s="32"/>
      <c r="AA16" s="32"/>
      <c r="AB16" s="32"/>
      <c r="AC16" s="32"/>
      <c r="AD16" s="52"/>
      <c r="AE16" s="53"/>
      <c r="AF16" s="93"/>
      <c r="AG16" s="93"/>
      <c r="AH16" s="93"/>
      <c r="AI16" s="93"/>
      <c r="AJ16" s="93"/>
      <c r="AK16" s="93"/>
      <c r="AL16" s="93"/>
      <c r="AM16" s="93"/>
      <c r="AN16" s="126">
        <f>(AF16*AF$4)+(AG16*AG$4)+(AH16*AH$4)+(AI16*AI$4)+(AJ16*AJ$4)+(AK16*AK$4)+(AL16*AL$4)+(AM16*AM$4)</f>
        <v>0</v>
      </c>
    </row>
    <row r="17" spans="1:40">
      <c r="A17" s="117"/>
      <c r="B17" s="5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52"/>
      <c r="AE17" s="53"/>
      <c r="AF17" s="93"/>
      <c r="AG17" s="93"/>
      <c r="AH17" s="93"/>
      <c r="AI17" s="93"/>
      <c r="AJ17" s="93"/>
      <c r="AK17" s="93"/>
      <c r="AL17" s="93"/>
      <c r="AM17" s="93"/>
      <c r="AN17" s="126">
        <f>(AF17*AF$4)+(AG17*AG$4)+(AH17*AH$4)+(AI17*AI$4)+(AJ17*AJ$4)+(AK17*AK$4)+(AL17*AL$4)+(AM17*AM$4)</f>
        <v>0</v>
      </c>
    </row>
    <row r="18" spans="1:40" s="66" customFormat="1">
      <c r="A18" s="112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80"/>
      <c r="AE18" s="82"/>
      <c r="AF18" s="70"/>
      <c r="AG18" s="70"/>
      <c r="AH18" s="70"/>
      <c r="AI18" s="70"/>
      <c r="AJ18" s="70"/>
      <c r="AK18" s="70"/>
      <c r="AL18" s="70"/>
      <c r="AM18" s="70"/>
      <c r="AN18" s="74">
        <f>(AF18*AF$4)+(AG18*AG$4)+(AH18*AH$4)+(AI18*AI$4)+(AJ18*AJ$4)+(AK18*AK$4)+(AL18*AL$4)+(AM18*AM$4)</f>
        <v>0</v>
      </c>
    </row>
    <row r="19" spans="1:40" s="66" customFormat="1">
      <c r="A19" s="113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80"/>
      <c r="AE19" s="82"/>
      <c r="AF19" s="70"/>
      <c r="AG19" s="70"/>
      <c r="AH19" s="70"/>
      <c r="AI19" s="70"/>
      <c r="AJ19" s="70"/>
      <c r="AK19" s="70"/>
      <c r="AL19" s="70"/>
      <c r="AM19" s="70"/>
      <c r="AN19" s="74">
        <f>(AF19*AF$4)+(AG19*AG$4)+(AH19*AH$4)+(AI19*AI$4)+(AJ19*AJ$4)+(AK19*AK$4)+(AL19*AL$4)+(AM19*AM$4)</f>
        <v>0</v>
      </c>
    </row>
    <row r="20" spans="1:40" s="66" customFormat="1">
      <c r="A20" s="114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80"/>
      <c r="AE20" s="82"/>
      <c r="AF20" s="70"/>
      <c r="AG20" s="70"/>
      <c r="AH20" s="70"/>
      <c r="AI20" s="70"/>
      <c r="AJ20" s="70"/>
      <c r="AK20" s="70"/>
      <c r="AL20" s="70"/>
      <c r="AM20" s="70"/>
      <c r="AN20" s="74">
        <f>(AF20*AF$4)+(AG20*AG$4)+(AH20*AH$4)+(AI20*AI$4)+(AJ20*AJ$4)+(AK20*AK$4)+(AL20*AL$4)+(AM20*AM$4)</f>
        <v>0</v>
      </c>
    </row>
    <row r="21" spans="1:40">
      <c r="A21" s="115"/>
      <c r="B21" s="5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52"/>
      <c r="AE21" s="53"/>
      <c r="AF21" s="93"/>
      <c r="AG21" s="93"/>
      <c r="AH21" s="93"/>
      <c r="AI21" s="93"/>
      <c r="AJ21" s="93"/>
      <c r="AK21" s="93"/>
      <c r="AL21" s="93"/>
      <c r="AM21" s="93"/>
      <c r="AN21" s="126">
        <f>(AF21*AF$4)+(AG21*AG$4)+(AH21*AH$4)+(AI21*AI$4)+(AJ21*AJ$4)+(AK21*AK$4)+(AL21*AL$4)+(AM21*AM$4)</f>
        <v>0</v>
      </c>
    </row>
    <row r="22" spans="1:40">
      <c r="A22" s="116"/>
      <c r="B22" s="5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52"/>
      <c r="AE22" s="53"/>
      <c r="AF22" s="93"/>
      <c r="AG22" s="93"/>
      <c r="AH22" s="93"/>
      <c r="AI22" s="93"/>
      <c r="AJ22" s="93"/>
      <c r="AK22" s="93"/>
      <c r="AL22" s="93"/>
      <c r="AM22" s="93"/>
      <c r="AN22" s="126">
        <f>(AF22*AF$4)+(AG22*AG$4)+(AH22*AH$4)+(AI22*AI$4)+(AJ22*AJ$4)+(AK22*AK$4)+(AL22*AL$4)+(AM22*AM$4)</f>
        <v>0</v>
      </c>
    </row>
    <row r="23" spans="1:40">
      <c r="A23" s="117"/>
      <c r="B23" s="5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52"/>
      <c r="AE23" s="53"/>
      <c r="AF23" s="93"/>
      <c r="AG23" s="93"/>
      <c r="AH23" s="93"/>
      <c r="AI23" s="93"/>
      <c r="AJ23" s="93"/>
      <c r="AK23" s="93"/>
      <c r="AL23" s="93"/>
      <c r="AM23" s="93"/>
      <c r="AN23" s="126">
        <f>(AF23*AF$4)+(AG23*AG$4)+(AH23*AH$4)+(AI23*AI$4)+(AJ23*AJ$4)+(AK23*AK$4)+(AL23*AL$4)+(AM23*AM$4)</f>
        <v>0</v>
      </c>
    </row>
    <row r="24" spans="1:40" s="66" customFormat="1">
      <c r="A24" s="112"/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80"/>
      <c r="AE24" s="82"/>
      <c r="AF24" s="70"/>
      <c r="AG24" s="70"/>
      <c r="AH24" s="70"/>
      <c r="AI24" s="70"/>
      <c r="AJ24" s="70"/>
      <c r="AK24" s="70"/>
      <c r="AL24" s="70"/>
      <c r="AM24" s="70"/>
      <c r="AN24" s="74">
        <f>(AF24*AF$4)+(AG24*AG$4)+(AH24*AH$4)+(AI24*AI$4)+(AJ24*AJ$4)+(AK24*AK$4)+(AL24*AL$4)+(AM24*AM$4)</f>
        <v>0</v>
      </c>
    </row>
    <row r="25" spans="1:40" s="66" customFormat="1">
      <c r="A25" s="113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80"/>
      <c r="AE25" s="82"/>
      <c r="AF25" s="70"/>
      <c r="AG25" s="70"/>
      <c r="AH25" s="70"/>
      <c r="AI25" s="70"/>
      <c r="AJ25" s="70"/>
      <c r="AK25" s="70"/>
      <c r="AL25" s="70"/>
      <c r="AM25" s="70"/>
      <c r="AN25" s="74">
        <f>(AF25*AF$4)+(AG25*AG$4)+(AH25*AH$4)+(AI25*AI$4)+(AJ25*AJ$4)+(AK25*AK$4)+(AL25*AL$4)+(AM25*AM$4)</f>
        <v>0</v>
      </c>
    </row>
    <row r="26" spans="1:40" s="66" customFormat="1">
      <c r="A26" s="114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80"/>
      <c r="AE26" s="82"/>
      <c r="AF26" s="70"/>
      <c r="AG26" s="70"/>
      <c r="AH26" s="70"/>
      <c r="AI26" s="70"/>
      <c r="AJ26" s="70"/>
      <c r="AK26" s="70"/>
      <c r="AL26" s="70"/>
      <c r="AM26" s="70"/>
      <c r="AN26" s="74">
        <f>(AF26*AF$4)+(AG26*AG$4)+(AH26*AH$4)+(AI26*AI$4)+(AJ26*AJ$4)+(AK26*AK$4)+(AL26*AL$4)+(AM26*AM$4)</f>
        <v>0</v>
      </c>
    </row>
  </sheetData>
  <mergeCells count="22">
    <mergeCell ref="A3:B3"/>
    <mergeCell ref="A4:B4"/>
    <mergeCell ref="S2:U2"/>
    <mergeCell ref="V2:X2"/>
    <mergeCell ref="Y2:Z2"/>
    <mergeCell ref="AA2:AB2"/>
    <mergeCell ref="AF3:AM3"/>
    <mergeCell ref="O1:AC1"/>
    <mergeCell ref="O2:P2"/>
    <mergeCell ref="Q2:R2"/>
    <mergeCell ref="A18:A20"/>
    <mergeCell ref="A21:A23"/>
    <mergeCell ref="A24:A26"/>
    <mergeCell ref="A6:A8"/>
    <mergeCell ref="A9:A11"/>
    <mergeCell ref="A12:A14"/>
    <mergeCell ref="A15:A17"/>
    <mergeCell ref="C2:E2"/>
    <mergeCell ref="F2:H2"/>
    <mergeCell ref="I2:K2"/>
    <mergeCell ref="L2:N2"/>
    <mergeCell ref="C1:N1"/>
  </mergeCells>
  <pageMargins left="0.7" right="0.7" top="0.75" bottom="0.75" header="0.3" footer="0.3"/>
  <pageSetup paperSize="9" scale="66" orientation="landscape" r:id="rId1"/>
  <colBreaks count="1" manualBreakCount="1">
    <brk id="30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ACTIVITAT-COMP</vt:lpstr>
      <vt:lpstr>TAULA AVALUACIÓ</vt:lpstr>
      <vt:lpstr>'ACTIVITAT-COMP'!Área_de_impresión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isa</cp:lastModifiedBy>
  <cp:lastPrinted>2012-05-08T08:55:40Z</cp:lastPrinted>
  <dcterms:created xsi:type="dcterms:W3CDTF">2012-04-12T11:27:35Z</dcterms:created>
  <dcterms:modified xsi:type="dcterms:W3CDTF">2012-05-08T08:55:49Z</dcterms:modified>
</cp:coreProperties>
</file>