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50" windowHeight="8565" activeTab="0"/>
  </bookViews>
  <sheets>
    <sheet name="OXIDO-REDUCCIÓN " sheetId="1" r:id="rId1"/>
  </sheets>
  <definedNames/>
  <calcPr fullCalcOnLoad="1"/>
</workbook>
</file>

<file path=xl/sharedStrings.xml><?xml version="1.0" encoding="utf-8"?>
<sst xmlns="http://schemas.openxmlformats.org/spreadsheetml/2006/main" count="62" uniqueCount="21">
  <si>
    <t>Balanceo de Reacciones por Oxído-Reducción.</t>
  </si>
  <si>
    <t>+</t>
  </si>
  <si>
    <t>HBr</t>
  </si>
  <si>
    <t>NO</t>
  </si>
  <si>
    <t>Asigna el número de oxidación correspondiente a la especie química.</t>
  </si>
  <si>
    <t>H</t>
  </si>
  <si>
    <t>N</t>
  </si>
  <si>
    <t>Br</t>
  </si>
  <si>
    <t>O</t>
  </si>
  <si>
    <t>Revisa que no aparezcan mensajes</t>
  </si>
  <si>
    <t>Semireacciones para el balanceo de electrones:
Coloca el número de electrones del lado correcto para que esten equilibradas las cargas. Recuerda Balancear primero materia.</t>
  </si>
  <si>
    <t>e</t>
  </si>
  <si>
    <t>Revisa que se hayan multiplicado todas las especies químicas por el coeficiente correspondiente.</t>
  </si>
  <si>
    <t>Termina de Balancear por tanteo en las especies químicas que falte.
Revisa que el balance de las especies químicas sea el adecuado e igual</t>
  </si>
  <si>
    <t>RESULTADO:</t>
  </si>
  <si>
    <r>
      <t>HNO</t>
    </r>
    <r>
      <rPr>
        <b/>
        <vertAlign val="subscript"/>
        <sz val="12"/>
        <rFont val="Arial"/>
        <family val="2"/>
      </rPr>
      <t>3</t>
    </r>
  </si>
  <si>
    <r>
      <t>Br</t>
    </r>
    <r>
      <rPr>
        <b/>
        <vertAlign val="subscript"/>
        <sz val="12"/>
        <rFont val="Arial"/>
        <family val="2"/>
      </rPr>
      <t>2</t>
    </r>
  </si>
  <si>
    <r>
      <t>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</si>
  <si>
    <r>
      <t>O</t>
    </r>
    <r>
      <rPr>
        <vertAlign val="subscript"/>
        <sz val="14"/>
        <rFont val="Arial"/>
        <family val="2"/>
      </rPr>
      <t>3</t>
    </r>
  </si>
  <si>
    <r>
      <t>Br</t>
    </r>
    <r>
      <rPr>
        <vertAlign val="subscript"/>
        <sz val="14"/>
        <rFont val="Arial"/>
        <family val="2"/>
      </rPr>
      <t>2</t>
    </r>
  </si>
  <si>
    <r>
      <t>H</t>
    </r>
    <r>
      <rPr>
        <vertAlign val="subscript"/>
        <sz val="14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</si>
</sst>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0"/>
    </font>
    <font>
      <vertAlign val="subscript"/>
      <sz val="14"/>
      <name val="Arial"/>
      <family val="2"/>
    </font>
    <font>
      <sz val="12"/>
      <color indexed="10"/>
      <name val="Bookman Old Style"/>
      <family val="1"/>
    </font>
    <font>
      <b/>
      <i/>
      <sz val="12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i/>
      <sz val="10"/>
      <color indexed="48"/>
      <name val="Arial"/>
      <family val="2"/>
    </font>
    <font>
      <b/>
      <i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11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7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 val="0"/>
        <i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5</xdr:row>
      <xdr:rowOff>104775</xdr:rowOff>
    </xdr:from>
    <xdr:to>
      <xdr:col>6</xdr:col>
      <xdr:colOff>266700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028950" y="1304925"/>
          <a:ext cx="4572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</xdr:row>
      <xdr:rowOff>85725</xdr:rowOff>
    </xdr:from>
    <xdr:to>
      <xdr:col>10</xdr:col>
      <xdr:colOff>247650</xdr:colOff>
      <xdr:row>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229100" y="1857375"/>
          <a:ext cx="4572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14</xdr:row>
      <xdr:rowOff>104775</xdr:rowOff>
    </xdr:from>
    <xdr:to>
      <xdr:col>11</xdr:col>
      <xdr:colOff>285750</xdr:colOff>
      <xdr:row>14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4657725" y="2990850"/>
          <a:ext cx="37147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16</xdr:row>
      <xdr:rowOff>104775</xdr:rowOff>
    </xdr:from>
    <xdr:to>
      <xdr:col>11</xdr:col>
      <xdr:colOff>295275</xdr:colOff>
      <xdr:row>16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4667250" y="3381375"/>
          <a:ext cx="37147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20</xdr:row>
      <xdr:rowOff>104775</xdr:rowOff>
    </xdr:from>
    <xdr:to>
      <xdr:col>11</xdr:col>
      <xdr:colOff>285750</xdr:colOff>
      <xdr:row>20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4657725" y="4248150"/>
          <a:ext cx="37147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22</xdr:row>
      <xdr:rowOff>104775</xdr:rowOff>
    </xdr:from>
    <xdr:to>
      <xdr:col>11</xdr:col>
      <xdr:colOff>295275</xdr:colOff>
      <xdr:row>22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4667250" y="4705350"/>
          <a:ext cx="37147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95250</xdr:rowOff>
    </xdr:from>
    <xdr:to>
      <xdr:col>5</xdr:col>
      <xdr:colOff>171450</xdr:colOff>
      <xdr:row>21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2981325" y="4038600"/>
          <a:ext cx="104775" cy="390525"/>
        </a:xfrm>
        <a:prstGeom prst="leftBracket">
          <a:avLst>
            <a:gd name="adj" fmla="val -36486"/>
          </a:avLst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200025</xdr:rowOff>
    </xdr:from>
    <xdr:to>
      <xdr:col>5</xdr:col>
      <xdr:colOff>180975</xdr:colOff>
      <xdr:row>23</xdr:row>
      <xdr:rowOff>57150</xdr:rowOff>
    </xdr:to>
    <xdr:sp>
      <xdr:nvSpPr>
        <xdr:cNvPr id="8" name="AutoShape 8"/>
        <xdr:cNvSpPr>
          <a:spLocks/>
        </xdr:cNvSpPr>
      </xdr:nvSpPr>
      <xdr:spPr>
        <a:xfrm>
          <a:off x="2990850" y="4572000"/>
          <a:ext cx="104775" cy="352425"/>
        </a:xfrm>
        <a:prstGeom prst="leftBracket">
          <a:avLst>
            <a:gd name="adj" fmla="val -36486"/>
          </a:avLst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20</xdr:row>
      <xdr:rowOff>28575</xdr:rowOff>
    </xdr:from>
    <xdr:to>
      <xdr:col>16</xdr:col>
      <xdr:colOff>257175</xdr:colOff>
      <xdr:row>21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6419850" y="4171950"/>
          <a:ext cx="104775" cy="352425"/>
        </a:xfrm>
        <a:prstGeom prst="rightBracket">
          <a:avLst>
            <a:gd name="adj" fmla="val -25675"/>
          </a:avLst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21</xdr:row>
      <xdr:rowOff>219075</xdr:rowOff>
    </xdr:from>
    <xdr:to>
      <xdr:col>16</xdr:col>
      <xdr:colOff>247650</xdr:colOff>
      <xdr:row>23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6419850" y="4591050"/>
          <a:ext cx="95250" cy="352425"/>
        </a:xfrm>
        <a:prstGeom prst="rightBracket">
          <a:avLst>
            <a:gd name="adj" fmla="val -25675"/>
          </a:avLst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27</xdr:row>
      <xdr:rowOff>104775</xdr:rowOff>
    </xdr:from>
    <xdr:to>
      <xdr:col>10</xdr:col>
      <xdr:colOff>295275</xdr:colOff>
      <xdr:row>27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4276725" y="5619750"/>
          <a:ext cx="4572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29</xdr:row>
      <xdr:rowOff>104775</xdr:rowOff>
    </xdr:from>
    <xdr:to>
      <xdr:col>11</xdr:col>
      <xdr:colOff>295275</xdr:colOff>
      <xdr:row>30</xdr:row>
      <xdr:rowOff>19050</xdr:rowOff>
    </xdr:to>
    <xdr:sp>
      <xdr:nvSpPr>
        <xdr:cNvPr id="12" name="AutoShape 12"/>
        <xdr:cNvSpPr>
          <a:spLocks/>
        </xdr:cNvSpPr>
      </xdr:nvSpPr>
      <xdr:spPr>
        <a:xfrm>
          <a:off x="4581525" y="6029325"/>
          <a:ext cx="4572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31</xdr:row>
      <xdr:rowOff>104775</xdr:rowOff>
    </xdr:from>
    <xdr:to>
      <xdr:col>11</xdr:col>
      <xdr:colOff>295275</xdr:colOff>
      <xdr:row>32</xdr:row>
      <xdr:rowOff>19050</xdr:rowOff>
    </xdr:to>
    <xdr:sp>
      <xdr:nvSpPr>
        <xdr:cNvPr id="13" name="AutoShape 13"/>
        <xdr:cNvSpPr>
          <a:spLocks/>
        </xdr:cNvSpPr>
      </xdr:nvSpPr>
      <xdr:spPr>
        <a:xfrm>
          <a:off x="4581525" y="6353175"/>
          <a:ext cx="4572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104775</xdr:rowOff>
    </xdr:from>
    <xdr:to>
      <xdr:col>11</xdr:col>
      <xdr:colOff>295275</xdr:colOff>
      <xdr:row>34</xdr:row>
      <xdr:rowOff>19050</xdr:rowOff>
    </xdr:to>
    <xdr:sp>
      <xdr:nvSpPr>
        <xdr:cNvPr id="14" name="AutoShape 14"/>
        <xdr:cNvSpPr>
          <a:spLocks/>
        </xdr:cNvSpPr>
      </xdr:nvSpPr>
      <xdr:spPr>
        <a:xfrm>
          <a:off x="4581525" y="6677025"/>
          <a:ext cx="4572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104775</xdr:rowOff>
    </xdr:from>
    <xdr:to>
      <xdr:col>11</xdr:col>
      <xdr:colOff>295275</xdr:colOff>
      <xdr:row>36</xdr:row>
      <xdr:rowOff>19050</xdr:rowOff>
    </xdr:to>
    <xdr:sp>
      <xdr:nvSpPr>
        <xdr:cNvPr id="15" name="AutoShape 15"/>
        <xdr:cNvSpPr>
          <a:spLocks/>
        </xdr:cNvSpPr>
      </xdr:nvSpPr>
      <xdr:spPr>
        <a:xfrm>
          <a:off x="4581525" y="7029450"/>
          <a:ext cx="4572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workbookViewId="0" topLeftCell="A10">
      <selection activeCell="W29" sqref="W29"/>
    </sheetView>
  </sheetViews>
  <sheetFormatPr defaultColWidth="11.421875" defaultRowHeight="12.75"/>
  <cols>
    <col min="1" max="1" width="24.140625" style="0" customWidth="1"/>
    <col min="2" max="2" width="3.7109375" style="0" customWidth="1"/>
    <col min="3" max="3" width="6.7109375" style="0" customWidth="1"/>
    <col min="4" max="103" width="4.57421875" style="0" customWidth="1"/>
  </cols>
  <sheetData>
    <row r="1" spans="2:17" ht="38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4" spans="1:15" ht="12.75">
      <c r="A4" s="2"/>
      <c r="B4" s="2"/>
      <c r="H4" s="2"/>
      <c r="I4" s="2"/>
      <c r="J4" s="2"/>
      <c r="K4" s="2"/>
      <c r="L4" s="2"/>
      <c r="M4" s="2"/>
      <c r="N4" s="2"/>
      <c r="O4" s="2"/>
    </row>
    <row r="5" spans="1:15" ht="18">
      <c r="A5" s="2"/>
      <c r="B5" s="3"/>
      <c r="C5" s="4"/>
      <c r="D5" s="5"/>
      <c r="E5" s="6"/>
      <c r="F5" s="4"/>
      <c r="G5" s="6"/>
      <c r="H5" s="6"/>
      <c r="I5" s="4"/>
      <c r="J5" s="5"/>
      <c r="K5" s="7"/>
      <c r="L5" s="4"/>
      <c r="M5" s="5"/>
      <c r="N5" s="2"/>
      <c r="O5" s="4"/>
    </row>
    <row r="6" spans="1:15" ht="19.5">
      <c r="A6" s="2"/>
      <c r="B6" s="2"/>
      <c r="C6" s="8" t="s">
        <v>15</v>
      </c>
      <c r="D6" s="9" t="s">
        <v>1</v>
      </c>
      <c r="E6" s="8" t="s">
        <v>2</v>
      </c>
      <c r="F6" s="2"/>
      <c r="G6" s="2"/>
      <c r="H6" s="8" t="s">
        <v>3</v>
      </c>
      <c r="I6" s="9" t="s">
        <v>1</v>
      </c>
      <c r="J6" s="8" t="s">
        <v>16</v>
      </c>
      <c r="K6" s="9" t="s">
        <v>1</v>
      </c>
      <c r="L6" s="8" t="s">
        <v>17</v>
      </c>
      <c r="M6" s="2"/>
      <c r="N6" s="2"/>
      <c r="O6" s="2"/>
    </row>
    <row r="7" spans="1:18" ht="12.75" customHeight="1">
      <c r="A7" s="10" t="s">
        <v>4</v>
      </c>
      <c r="C7" s="11">
        <f>C8</f>
        <v>0</v>
      </c>
      <c r="D7" s="11">
        <f>D8</f>
        <v>0</v>
      </c>
      <c r="E7" s="11">
        <f>E8*3</f>
        <v>0</v>
      </c>
      <c r="H7">
        <f>H8</f>
        <v>0</v>
      </c>
      <c r="I7">
        <f>I8</f>
        <v>0</v>
      </c>
      <c r="L7">
        <f>L8</f>
        <v>0</v>
      </c>
      <c r="M7">
        <f>M8</f>
        <v>0</v>
      </c>
      <c r="O7">
        <f>O8</f>
        <v>0</v>
      </c>
      <c r="Q7" s="11">
        <f>Q8*2</f>
        <v>0</v>
      </c>
      <c r="R7" s="11">
        <f>R8</f>
        <v>0</v>
      </c>
    </row>
    <row r="8" spans="1:18" ht="12.75">
      <c r="A8" s="12"/>
      <c r="C8" s="13"/>
      <c r="D8" s="13"/>
      <c r="E8" s="13"/>
      <c r="H8" s="13"/>
      <c r="I8" s="13"/>
      <c r="L8" s="13"/>
      <c r="M8" s="13"/>
      <c r="O8" s="13"/>
      <c r="Q8" s="13"/>
      <c r="R8" s="13"/>
    </row>
    <row r="9" spans="1:18" s="14" customFormat="1" ht="21">
      <c r="A9" s="12"/>
      <c r="C9" s="14" t="s">
        <v>5</v>
      </c>
      <c r="D9" s="14" t="s">
        <v>6</v>
      </c>
      <c r="E9" s="14" t="s">
        <v>18</v>
      </c>
      <c r="F9" s="15" t="s">
        <v>1</v>
      </c>
      <c r="G9" s="15"/>
      <c r="H9" s="14" t="s">
        <v>5</v>
      </c>
      <c r="I9" s="14" t="s">
        <v>7</v>
      </c>
      <c r="L9" s="14" t="s">
        <v>6</v>
      </c>
      <c r="M9" s="14" t="s">
        <v>8</v>
      </c>
      <c r="N9" s="9" t="s">
        <v>1</v>
      </c>
      <c r="O9" s="14" t="s">
        <v>19</v>
      </c>
      <c r="P9" s="9" t="s">
        <v>1</v>
      </c>
      <c r="Q9" s="14" t="s">
        <v>20</v>
      </c>
      <c r="R9" s="14" t="s">
        <v>8</v>
      </c>
    </row>
    <row r="11" spans="1:18" ht="12.75">
      <c r="A11" s="16" t="s">
        <v>9</v>
      </c>
      <c r="C11" s="17">
        <f>IF(SUM(C7:E7)=0,"","MAL")</f>
      </c>
      <c r="D11" s="18"/>
      <c r="E11" s="19"/>
      <c r="H11" s="17">
        <f>IF(SUM(H8:J8)=0,"","MAL")</f>
      </c>
      <c r="I11" s="19"/>
      <c r="L11" s="17">
        <f>IF(SUM(L8:M8)=0,"","MAL")</f>
      </c>
      <c r="M11" s="19"/>
      <c r="O11" s="20">
        <f>IF(O8=0,"","MAL")</f>
      </c>
      <c r="Q11" s="17">
        <f>IF(SUM(Q7:R7)=0,"","MAL")</f>
      </c>
      <c r="R11" s="19"/>
    </row>
    <row r="12" ht="12.75">
      <c r="A12" s="16"/>
    </row>
    <row r="14" spans="1:21" ht="15.75">
      <c r="A14" s="21" t="s">
        <v>10</v>
      </c>
      <c r="B14" s="21"/>
      <c r="C14" s="21"/>
      <c r="D14" s="21"/>
      <c r="G14" s="22" t="s">
        <v>11</v>
      </c>
      <c r="H14" s="2"/>
      <c r="J14" s="13">
        <f>D7</f>
        <v>0</v>
      </c>
      <c r="M14" s="13">
        <f>L7</f>
        <v>0</v>
      </c>
      <c r="O14" s="22" t="s">
        <v>11</v>
      </c>
      <c r="Q14" s="23" t="str">
        <f>IF(G15=3,"Agente Oxidante","Estás Mal")</f>
        <v>Estás Mal</v>
      </c>
      <c r="R14" s="24"/>
      <c r="S14" s="24"/>
      <c r="T14" s="24"/>
      <c r="U14" s="25"/>
    </row>
    <row r="15" spans="1:21" ht="18" customHeight="1">
      <c r="A15" s="21"/>
      <c r="B15" s="21"/>
      <c r="C15" s="21"/>
      <c r="D15" s="21"/>
      <c r="E15" s="26"/>
      <c r="F15" s="27"/>
      <c r="G15" s="28"/>
      <c r="H15" s="29" t="s">
        <v>1</v>
      </c>
      <c r="I15" s="29"/>
      <c r="J15" s="14" t="s">
        <v>6</v>
      </c>
      <c r="K15" s="30"/>
      <c r="M15" s="14" t="s">
        <v>6</v>
      </c>
      <c r="N15" s="29" t="s">
        <v>1</v>
      </c>
      <c r="O15" s="28"/>
      <c r="P15" s="31"/>
      <c r="Q15" s="32">
        <f>IF(Q14="agente oxidante","se reduce","")</f>
      </c>
      <c r="R15" s="33"/>
      <c r="S15" s="33"/>
      <c r="T15" s="33"/>
      <c r="U15" s="34"/>
    </row>
    <row r="16" spans="1:15" ht="12.75" customHeight="1">
      <c r="A16" s="21"/>
      <c r="B16" s="21"/>
      <c r="C16" s="21"/>
      <c r="D16" s="21"/>
      <c r="G16" s="35"/>
      <c r="H16" s="2"/>
      <c r="J16" s="13">
        <f>I7</f>
        <v>0</v>
      </c>
      <c r="K16" s="14"/>
      <c r="M16" s="13">
        <f>O7</f>
        <v>0</v>
      </c>
      <c r="O16" s="36"/>
    </row>
    <row r="17" spans="1:21" ht="21">
      <c r="A17" s="21"/>
      <c r="B17" s="21"/>
      <c r="C17" s="21"/>
      <c r="D17" s="21"/>
      <c r="E17" s="26"/>
      <c r="F17" s="27"/>
      <c r="G17" s="28"/>
      <c r="H17" s="29" t="s">
        <v>1</v>
      </c>
      <c r="I17" s="37"/>
      <c r="J17" s="14" t="s">
        <v>7</v>
      </c>
      <c r="M17" s="14" t="s">
        <v>19</v>
      </c>
      <c r="N17" s="29" t="s">
        <v>1</v>
      </c>
      <c r="O17" s="28"/>
      <c r="P17" s="38"/>
      <c r="Q17" s="32" t="str">
        <f>IF(O17=2,"Agente Reductor","Estás Mal")</f>
        <v>Estás Mal</v>
      </c>
      <c r="R17" s="33"/>
      <c r="S17" s="33"/>
      <c r="T17" s="33"/>
      <c r="U17" s="34"/>
    </row>
    <row r="18" spans="7:21" ht="18.75" customHeight="1">
      <c r="G18" s="39" t="str">
        <f>IF(I17=2,"","Balancea Masa")</f>
        <v>Balancea Masa</v>
      </c>
      <c r="H18" s="39"/>
      <c r="I18" s="39"/>
      <c r="J18" s="39"/>
      <c r="Q18" s="23">
        <f>IF(Q17="agente reductor","se oxida","")</f>
      </c>
      <c r="R18" s="24"/>
      <c r="S18" s="24"/>
      <c r="T18" s="24"/>
      <c r="U18" s="25"/>
    </row>
    <row r="20" spans="7:16" ht="15.75">
      <c r="G20" s="22" t="s">
        <v>11</v>
      </c>
      <c r="P20" s="22" t="s">
        <v>11</v>
      </c>
    </row>
    <row r="21" spans="1:15" ht="18">
      <c r="A21" s="16" t="s">
        <v>12</v>
      </c>
      <c r="B21" s="16"/>
      <c r="C21" s="16"/>
      <c r="E21" s="13">
        <f>O17</f>
        <v>0</v>
      </c>
      <c r="G21" s="28">
        <f>E21*G15</f>
        <v>0</v>
      </c>
      <c r="H21" s="29" t="s">
        <v>1</v>
      </c>
      <c r="I21" s="37">
        <f>E21</f>
        <v>0</v>
      </c>
      <c r="J21" s="14" t="s">
        <v>6</v>
      </c>
      <c r="K21" s="30"/>
      <c r="M21" s="40">
        <f>E21</f>
        <v>0</v>
      </c>
      <c r="N21" s="14" t="s">
        <v>6</v>
      </c>
      <c r="O21" s="41"/>
    </row>
    <row r="22" spans="1:15" ht="18">
      <c r="A22" s="16"/>
      <c r="B22" s="16"/>
      <c r="C22" s="16"/>
      <c r="G22" s="2"/>
      <c r="H22" s="2"/>
      <c r="J22" s="2"/>
      <c r="K22" s="14"/>
      <c r="M22" s="2"/>
      <c r="O22" s="30"/>
    </row>
    <row r="23" spans="1:16" ht="21">
      <c r="A23" s="16"/>
      <c r="B23" s="16"/>
      <c r="C23" s="16"/>
      <c r="E23" s="13">
        <f>G15</f>
        <v>0</v>
      </c>
      <c r="G23" s="41"/>
      <c r="H23" s="29"/>
      <c r="I23" s="37">
        <f>E23*I17</f>
        <v>0</v>
      </c>
      <c r="J23" s="14" t="s">
        <v>7</v>
      </c>
      <c r="M23" s="40">
        <f>E23</f>
        <v>0</v>
      </c>
      <c r="N23" s="14" t="s">
        <v>19</v>
      </c>
      <c r="O23" s="29" t="s">
        <v>1</v>
      </c>
      <c r="P23" s="28">
        <f>E23*O17</f>
        <v>0</v>
      </c>
    </row>
    <row r="28" spans="4:19" ht="19.5">
      <c r="D28" s="13">
        <f>I21</f>
        <v>0</v>
      </c>
      <c r="E28" s="42" t="s">
        <v>15</v>
      </c>
      <c r="F28" s="43"/>
      <c r="G28" s="9" t="s">
        <v>1</v>
      </c>
      <c r="H28" s="13">
        <f>I23</f>
        <v>0</v>
      </c>
      <c r="I28" s="8" t="s">
        <v>2</v>
      </c>
      <c r="L28" s="13">
        <f>M21</f>
        <v>0</v>
      </c>
      <c r="M28" s="8" t="s">
        <v>3</v>
      </c>
      <c r="N28" s="9" t="s">
        <v>1</v>
      </c>
      <c r="O28" s="13">
        <f>M23</f>
        <v>0</v>
      </c>
      <c r="P28" s="8" t="s">
        <v>16</v>
      </c>
      <c r="Q28" s="9" t="s">
        <v>1</v>
      </c>
      <c r="R28" s="13"/>
      <c r="S28" s="8" t="s">
        <v>17</v>
      </c>
    </row>
    <row r="30" spans="1:14" ht="12.75">
      <c r="A30" s="16" t="s">
        <v>13</v>
      </c>
      <c r="B30" s="16"/>
      <c r="C30" s="16"/>
      <c r="D30" s="16"/>
      <c r="E30" s="16"/>
      <c r="F30" s="16"/>
      <c r="G30" s="16"/>
      <c r="I30" s="13">
        <f>D28+H28</f>
        <v>0</v>
      </c>
      <c r="J30" t="s">
        <v>5</v>
      </c>
      <c r="M30" s="13">
        <f>R28*2</f>
        <v>0</v>
      </c>
      <c r="N30" t="s">
        <v>5</v>
      </c>
    </row>
    <row r="31" spans="1:7" ht="12.75">
      <c r="A31" s="16"/>
      <c r="B31" s="16"/>
      <c r="C31" s="16"/>
      <c r="D31" s="16"/>
      <c r="E31" s="16"/>
      <c r="F31" s="16"/>
      <c r="G31" s="16"/>
    </row>
    <row r="32" spans="1:19" ht="12.75">
      <c r="A32" s="16"/>
      <c r="B32" s="16"/>
      <c r="C32" s="16"/>
      <c r="D32" s="16"/>
      <c r="E32" s="16"/>
      <c r="F32" s="16"/>
      <c r="G32" s="16"/>
      <c r="I32" s="13">
        <f>D28</f>
        <v>0</v>
      </c>
      <c r="J32" t="s">
        <v>6</v>
      </c>
      <c r="M32" s="13">
        <f>L28</f>
        <v>0</v>
      </c>
      <c r="N32" t="s">
        <v>6</v>
      </c>
      <c r="P32" s="44" t="b">
        <f>AND(I30=M30,I32=M32,I34=M34,I36=M36)</f>
        <v>1</v>
      </c>
      <c r="Q32" s="44"/>
      <c r="R32" s="44"/>
      <c r="S32" s="44"/>
    </row>
    <row r="33" spans="1:7" ht="12.75">
      <c r="A33" s="16"/>
      <c r="B33" s="16"/>
      <c r="C33" s="16"/>
      <c r="D33" s="16"/>
      <c r="E33" s="16"/>
      <c r="F33" s="16"/>
      <c r="G33" s="16"/>
    </row>
    <row r="34" spans="1:23" ht="15">
      <c r="A34" s="16"/>
      <c r="B34" s="16"/>
      <c r="C34" s="16"/>
      <c r="D34" s="16"/>
      <c r="E34" s="16"/>
      <c r="F34" s="16"/>
      <c r="G34" s="16"/>
      <c r="I34" s="13">
        <f>D28*3</f>
        <v>0</v>
      </c>
      <c r="J34" t="s">
        <v>8</v>
      </c>
      <c r="M34" s="13">
        <f>L28+R28</f>
        <v>0</v>
      </c>
      <c r="N34" t="s">
        <v>8</v>
      </c>
      <c r="P34" s="45" t="s">
        <v>14</v>
      </c>
      <c r="Q34" s="45"/>
      <c r="R34" s="45"/>
      <c r="S34" s="46" t="str">
        <f>IF(P32=TRUE,"BALANCEADA","NO BALANCEADA")</f>
        <v>BALANCEADA</v>
      </c>
      <c r="T34" s="47"/>
      <c r="U34" s="47"/>
      <c r="V34" s="47"/>
      <c r="W34" s="47"/>
    </row>
    <row r="35" spans="1:7" ht="12.75">
      <c r="A35" s="16"/>
      <c r="B35" s="16"/>
      <c r="C35" s="16"/>
      <c r="D35" s="16"/>
      <c r="E35" s="16"/>
      <c r="F35" s="16"/>
      <c r="G35" s="16"/>
    </row>
    <row r="36" spans="1:14" ht="12.75">
      <c r="A36" s="16"/>
      <c r="B36" s="16"/>
      <c r="C36" s="16"/>
      <c r="D36" s="16"/>
      <c r="E36" s="16"/>
      <c r="F36" s="16"/>
      <c r="G36" s="16"/>
      <c r="I36" s="13">
        <f>H28</f>
        <v>0</v>
      </c>
      <c r="J36" t="s">
        <v>7</v>
      </c>
      <c r="M36" s="13">
        <f>O28*2</f>
        <v>0</v>
      </c>
      <c r="N36" t="s">
        <v>7</v>
      </c>
    </row>
  </sheetData>
  <mergeCells count="20">
    <mergeCell ref="A7:A9"/>
    <mergeCell ref="B1:Q1"/>
    <mergeCell ref="F9:G9"/>
    <mergeCell ref="C11:E11"/>
    <mergeCell ref="Q11:R11"/>
    <mergeCell ref="L11:M11"/>
    <mergeCell ref="H11:I11"/>
    <mergeCell ref="Q18:U18"/>
    <mergeCell ref="Q17:U17"/>
    <mergeCell ref="Q15:U15"/>
    <mergeCell ref="Q14:U14"/>
    <mergeCell ref="G18:J18"/>
    <mergeCell ref="A11:A12"/>
    <mergeCell ref="A21:C23"/>
    <mergeCell ref="A14:D17"/>
    <mergeCell ref="E28:F28"/>
    <mergeCell ref="P32:S32"/>
    <mergeCell ref="P34:R34"/>
    <mergeCell ref="A30:G36"/>
    <mergeCell ref="S34:W34"/>
  </mergeCells>
  <conditionalFormatting sqref="K5">
    <cfRule type="cellIs" priority="1" dxfId="0" operator="equal" stopIfTrue="1">
      <formula>1</formula>
    </cfRule>
  </conditionalFormatting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Catalino Rivera Torralva</dc:creator>
  <cp:keywords/>
  <dc:description/>
  <cp:lastModifiedBy>Catalino Rivera Torralva</cp:lastModifiedBy>
  <dcterms:created xsi:type="dcterms:W3CDTF">2005-01-28T02:29:57Z</dcterms:created>
  <dcterms:modified xsi:type="dcterms:W3CDTF">2005-01-28T02:30:08Z</dcterms:modified>
  <cp:category/>
  <cp:version/>
  <cp:contentType/>
  <cp:contentStatus/>
</cp:coreProperties>
</file>